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expenses'!$A$1:$E$32</definedName>
    <definedName name="_xlnm.Print_Area" localSheetId="2">'Gifts and Benefits'!$A$1:$E$12</definedName>
    <definedName name="_xlnm.Print_Area" localSheetId="1">Hospitality!$A$1:$F$27</definedName>
    <definedName name="_xlnm.Print_Area" localSheetId="0">Travel!$A$1:$E$149</definedName>
  </definedNames>
  <calcPr calcId="125725"/>
</workbook>
</file>

<file path=xl/calcChain.xml><?xml version="1.0" encoding="utf-8"?>
<calcChain xmlns="http://schemas.openxmlformats.org/spreadsheetml/2006/main">
  <c r="D12" i="4"/>
  <c r="B44" i="1"/>
  <c r="B2" i="3" l="1"/>
  <c r="B3"/>
  <c r="B4"/>
  <c r="B29"/>
  <c r="B4" i="4"/>
  <c r="B27" i="2" l="1"/>
  <c r="B3" i="4"/>
  <c r="B2"/>
  <c r="B4" i="2"/>
  <c r="B147" i="1"/>
  <c r="B140"/>
  <c r="B148" l="1"/>
</calcChain>
</file>

<file path=xl/sharedStrings.xml><?xml version="1.0" encoding="utf-8"?>
<sst xmlns="http://schemas.openxmlformats.org/spreadsheetml/2006/main" count="379" uniqueCount="161">
  <si>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</si>
  <si>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</si>
  <si>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</si>
  <si>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</si>
  <si>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</si>
  <si>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</si>
  <si>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</si>
  <si>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</si>
  <si>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</si>
  <si>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</si>
  <si>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</si>
  <si>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</si>
  <si>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</si>
  <si>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</si>
  <si>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</si>
  <si>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</si>
  <si>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</si>
  <si>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</si>
  <si>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</si>
  <si>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</si>
  <si>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</si>
  <si>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</si>
  <si>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</si>
  <si>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</si>
  <si>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</si>
  <si>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</si>
  <si>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Offered by 
(who made the offer?)</t>
  </si>
  <si>
    <t>International Travel (including  travel within NZ at beginning and end of overseas trip)**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</si>
  <si>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</si>
  <si>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</si>
  <si>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</si>
  <si>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</si>
  <si>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</si>
  <si>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</si>
  <si>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/>
  </si>
  <si>
    <t>2017/012</t>
  </si>
  <si>
    <t>Peter Mersi</t>
  </si>
  <si>
    <t>Ministry of Transport</t>
  </si>
  <si>
    <t>Accomodation</t>
  </si>
  <si>
    <t>Melbourne Skybus</t>
  </si>
  <si>
    <t>Melbourne taxi</t>
  </si>
  <si>
    <t>Melbourne dinner</t>
  </si>
  <si>
    <t>Melbourne breakfast</t>
  </si>
  <si>
    <t>Airfares - Wellington to Brisbane and return</t>
  </si>
  <si>
    <t>Standing Council of Transport and Infrastructure (SCOTI)</t>
  </si>
  <si>
    <t>Brisbane accommodation</t>
  </si>
  <si>
    <t>Melbourne accommodation</t>
  </si>
  <si>
    <t>Brisbane breakfast</t>
  </si>
  <si>
    <t>Parking - Wellington Airport</t>
  </si>
  <si>
    <t>Auckland accommodation</t>
  </si>
  <si>
    <t>Airfares - Wellington to Auckland and return</t>
  </si>
  <si>
    <t>Tauranga accommodation</t>
  </si>
  <si>
    <t>Airfare - Wellington to Auckland</t>
  </si>
  <si>
    <t>Tauranga taxi</t>
  </si>
  <si>
    <t>Auckland taxi</t>
  </si>
  <si>
    <t>Wellington taxi</t>
  </si>
  <si>
    <t>25/1/17 and 26/1/17</t>
  </si>
  <si>
    <t>Airfares - Wellington to Christchurch and return</t>
  </si>
  <si>
    <t>Christchurch accommodation</t>
  </si>
  <si>
    <t>Auckland dinner</t>
  </si>
  <si>
    <t>Christchurch taxi</t>
  </si>
  <si>
    <t>Executive learning group</t>
  </si>
  <si>
    <t>4/5/17 to 5/5/17</t>
  </si>
  <si>
    <t>SCOTI</t>
  </si>
  <si>
    <t>23/5/17 to 24/5/17</t>
  </si>
  <si>
    <t>Coffee meeting</t>
  </si>
  <si>
    <t>Auckland CEs' away day</t>
  </si>
  <si>
    <t>Airfare - Auckland to Wellington</t>
  </si>
  <si>
    <t>Ilume coaching</t>
  </si>
  <si>
    <t>with DPMC</t>
  </si>
  <si>
    <t>catering</t>
  </si>
  <si>
    <t>Recovery workshop luncheon</t>
  </si>
  <si>
    <t>Crabtree &amp; Evelyn voucher for NZTA</t>
  </si>
  <si>
    <t>Xmas cards for staff</t>
  </si>
  <si>
    <t>MoT/NZTA strategy session</t>
  </si>
  <si>
    <t>with NZTA</t>
  </si>
  <si>
    <t>Cost ($)
(inc GST)</t>
  </si>
  <si>
    <t>Cost (NZ$)
(inc GST)</t>
  </si>
  <si>
    <t>Nature</t>
  </si>
  <si>
    <t>Comment / explanation</t>
  </si>
  <si>
    <t>Description (e.g. event tickets,  etc)</t>
  </si>
  <si>
    <t>Estimated value (NZ$)
(exc GST / inc GST)</t>
  </si>
  <si>
    <t>Gifts and Benefits over $50 annual value</t>
  </si>
  <si>
    <t>Purpose of trip (eg attending XYZ conference for 3 days)</t>
  </si>
  <si>
    <t>Purpose (eg meeting with Minister)</t>
  </si>
  <si>
    <t>12 July 2016 to 30 June 2017 (or specify applicable part year)</t>
  </si>
  <si>
    <t>Cellphone costs</t>
  </si>
  <si>
    <t>3/8/2016 to 4/8/2016</t>
  </si>
  <si>
    <t>Airfare - Wellington/Melbourne</t>
  </si>
  <si>
    <t>Airfare - Melbourne/Wellington</t>
  </si>
  <si>
    <t>9/10/2016 to 13/10/2016</t>
  </si>
  <si>
    <t>Airfares - Wellington/Melbourne return</t>
  </si>
  <si>
    <t>Airfares - Wellington/Auckland return</t>
  </si>
  <si>
    <t>ATAP Meeting</t>
  </si>
  <si>
    <t>Purpose (eg visiting district office for two days...)</t>
  </si>
  <si>
    <t>Airfares - Wellington/Tauranga return</t>
  </si>
  <si>
    <t>23rd World Congress on Intelligent Transport Systems</t>
  </si>
  <si>
    <t>Brisbane lunch</t>
  </si>
  <si>
    <t>Brisbane dinner</t>
  </si>
  <si>
    <t>Auckland breakfast</t>
  </si>
  <si>
    <t>Auckland coffee</t>
  </si>
  <si>
    <t>Executive Learning Group</t>
  </si>
  <si>
    <t>ATAP and meetings with Akld Stakeholders</t>
  </si>
  <si>
    <t>ATAP meeting</t>
  </si>
  <si>
    <t>Transport and Infrastructure meeting</t>
  </si>
  <si>
    <t>Executive Learning group</t>
  </si>
  <si>
    <t>Auckland CE's away day</t>
  </si>
  <si>
    <t>RTF Conference</t>
  </si>
  <si>
    <t>Auckland Stakeholder event</t>
  </si>
  <si>
    <t>CRL working lunch</t>
  </si>
  <si>
    <t>Wellington Stakeholder event</t>
  </si>
  <si>
    <t>NZCID Symposium - speaker</t>
  </si>
  <si>
    <t>CRL Industry Launch</t>
  </si>
  <si>
    <t>CRL Industry Launch - flight change</t>
  </si>
  <si>
    <t>Christchurch Stakeholder event</t>
  </si>
  <si>
    <t>Christchurch stakeholder event</t>
  </si>
  <si>
    <t>Auckland Pricing Project group meeting</t>
  </si>
  <si>
    <t>Motor Industry Assocation Council forum - speaker</t>
  </si>
  <si>
    <t>Staff member's funeral - Shuttle for 10 people</t>
  </si>
  <si>
    <t>CRL Sponsors Meeting</t>
  </si>
  <si>
    <t>Airfare - Christchurch to Wellington</t>
  </si>
  <si>
    <t>Motor Industry Assocation</t>
  </si>
  <si>
    <t>Peter Mersi was guest speaker</t>
  </si>
  <si>
    <t>Dinner at Gusto Restaurant, Auckland</t>
  </si>
  <si>
    <t>Model Airplane</t>
  </si>
  <si>
    <t>Sichuan Airlines</t>
  </si>
  <si>
    <t>Electric Vehicles Leadership Group</t>
  </si>
  <si>
    <t>Lunch for meeting</t>
  </si>
  <si>
    <t>Motor Trades Association</t>
  </si>
  <si>
    <t>Light House vouchers for staff that assisted at temporary premises</t>
  </si>
  <si>
    <t>Wellington</t>
  </si>
  <si>
    <t>Meet CRL Chairman</t>
  </si>
  <si>
    <t>Lunch</t>
  </si>
  <si>
    <t>Working lunch</t>
  </si>
  <si>
    <t>Cost ($)
(excl GST)</t>
  </si>
  <si>
    <t>State sector chief executives meeting, Auckland</t>
  </si>
  <si>
    <t>Tauranga dinner</t>
  </si>
  <si>
    <t>Visit to Kaikoura</t>
  </si>
  <si>
    <t>Auckland CEO forum</t>
  </si>
  <si>
    <t>working breakfast</t>
  </si>
  <si>
    <t>Mobile top-up</t>
  </si>
  <si>
    <t>Workshop run by SSC on Auckland Business Growth</t>
  </si>
  <si>
    <t>18/10/2016 and 20/10/2016</t>
  </si>
  <si>
    <t>Auckland bus</t>
  </si>
  <si>
    <t>Coffee</t>
  </si>
  <si>
    <t>Visit Coastguard CEO at Auckland Airport</t>
  </si>
  <si>
    <t>Room hire</t>
  </si>
  <si>
    <t>lunch</t>
  </si>
  <si>
    <t>morning tea</t>
  </si>
  <si>
    <t>Working session</t>
  </si>
  <si>
    <t>Coastal Shipping discussion</t>
  </si>
  <si>
    <t>Earthquake recovery group</t>
  </si>
  <si>
    <t>Transport Sector Leadership Group</t>
  </si>
  <si>
    <t>Workshop</t>
  </si>
  <si>
    <t>Meeting with Auckland Council CEO</t>
  </si>
  <si>
    <t>Meeting</t>
  </si>
  <si>
    <t>National Search and Rescue Council</t>
  </si>
  <si>
    <t>breakfast</t>
  </si>
  <si>
    <t>Working breakfas</t>
  </si>
  <si>
    <t>Working breakfast</t>
  </si>
  <si>
    <t>Executive coaching</t>
  </si>
</sst>
</file>

<file path=xl/styles.xml><?xml version="1.0" encoding="utf-8"?>
<styleSheet xmlns="http://schemas.openxmlformats.org/spreadsheetml/2006/main">
  <numFmts count="3">
    <numFmt numFmtId="164" formatCode="##,##0.00"/>
    <numFmt numFmtId="165" formatCode="mmm\-yyyy"/>
    <numFmt numFmtId="166" formatCode="d/mm/yyyy;@"/>
  </numFmts>
  <fonts count="18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7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wrapText="1"/>
    </xf>
    <xf numFmtId="17" fontId="0" fillId="0" borderId="9" xfId="0" applyNumberFormat="1" applyBorder="1" applyAlignment="1">
      <alignment vertical="top" wrapText="1"/>
    </xf>
    <xf numFmtId="164" fontId="0" fillId="0" borderId="0" xfId="0" applyNumberFormat="1" applyBorder="1" applyAlignment="1">
      <alignment wrapText="1"/>
    </xf>
    <xf numFmtId="14" fontId="0" fillId="0" borderId="9" xfId="0" applyNumberFormat="1" applyBorder="1" applyAlignment="1">
      <alignment vertical="top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0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7" fontId="0" fillId="0" borderId="0" xfId="0" applyNumberFormat="1" applyBorder="1" applyAlignment="1">
      <alignment vertical="top" wrapText="1"/>
    </xf>
    <xf numFmtId="14" fontId="0" fillId="0" borderId="0" xfId="0" applyNumberForma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14" fontId="0" fillId="0" borderId="0" xfId="0" applyNumberFormat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vertical="center" wrapText="1" readingOrder="1"/>
    </xf>
    <xf numFmtId="4" fontId="8" fillId="0" borderId="12" xfId="0" applyNumberFormat="1" applyFont="1" applyBorder="1" applyAlignment="1">
      <alignment vertical="center" wrapText="1" readingOrder="1"/>
    </xf>
    <xf numFmtId="4" fontId="14" fillId="0" borderId="2" xfId="0" applyNumberFormat="1" applyFont="1" applyBorder="1" applyAlignment="1">
      <alignment horizontal="center" vertical="center" wrapText="1" readingOrder="1"/>
    </xf>
    <xf numFmtId="4" fontId="1" fillId="0" borderId="3" xfId="0" applyNumberFormat="1" applyFont="1" applyFill="1" applyBorder="1" applyAlignment="1">
      <alignment horizontal="center" vertical="center" wrapText="1" readingOrder="1"/>
    </xf>
    <xf numFmtId="4" fontId="3" fillId="4" borderId="1" xfId="0" applyNumberFormat="1" applyFont="1" applyFill="1" applyBorder="1" applyAlignment="1">
      <alignment vertical="center" wrapText="1" readingOrder="1"/>
    </xf>
    <xf numFmtId="4" fontId="1" fillId="0" borderId="2" xfId="0" applyNumberFormat="1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0" fillId="0" borderId="0" xfId="0" applyNumberFormat="1" applyFill="1" applyBorder="1" applyAlignment="1"/>
    <xf numFmtId="4" fontId="0" fillId="0" borderId="0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1" fillId="8" borderId="2" xfId="0" applyNumberFormat="1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 wrapText="1" readingOrder="1"/>
    </xf>
    <xf numFmtId="4" fontId="6" fillId="8" borderId="2" xfId="0" applyNumberFormat="1" applyFont="1" applyFill="1" applyBorder="1" applyAlignment="1">
      <alignment vertical="center" wrapText="1"/>
    </xf>
    <xf numFmtId="4" fontId="3" fillId="6" borderId="2" xfId="0" applyNumberFormat="1" applyFont="1" applyFill="1" applyBorder="1" applyAlignment="1">
      <alignment vertical="center" readingOrder="1"/>
    </xf>
    <xf numFmtId="4" fontId="1" fillId="5" borderId="2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17" fontId="0" fillId="0" borderId="9" xfId="0" applyNumberFormat="1" applyFont="1" applyBorder="1" applyAlignment="1">
      <alignment wrapText="1"/>
    </xf>
    <xf numFmtId="4" fontId="1" fillId="0" borderId="2" xfId="0" applyNumberFormat="1" applyFont="1" applyBorder="1" applyAlignment="1">
      <alignment wrapText="1"/>
    </xf>
    <xf numFmtId="4" fontId="5" fillId="2" borderId="0" xfId="0" applyNumberFormat="1" applyFont="1" applyFill="1" applyBorder="1" applyAlignment="1">
      <alignment vertical="center" wrapText="1" readingOrder="1"/>
    </xf>
    <xf numFmtId="4" fontId="0" fillId="0" borderId="3" xfId="0" applyNumberFormat="1" applyBorder="1" applyAlignment="1">
      <alignment wrapText="1"/>
    </xf>
    <xf numFmtId="4" fontId="0" fillId="0" borderId="1" xfId="0" applyNumberFormat="1" applyBorder="1" applyAlignment="1">
      <alignment vertical="top" wrapText="1"/>
    </xf>
    <xf numFmtId="4" fontId="0" fillId="0" borderId="0" xfId="0" applyNumberFormat="1" applyFont="1" applyAlignment="1">
      <alignment wrapText="1"/>
    </xf>
    <xf numFmtId="17" fontId="0" fillId="0" borderId="0" xfId="0" applyNumberFormat="1" applyFont="1" applyBorder="1" applyAlignment="1">
      <alignment wrapText="1"/>
    </xf>
    <xf numFmtId="0" fontId="0" fillId="0" borderId="0" xfId="0" applyBorder="1"/>
    <xf numFmtId="4" fontId="5" fillId="5" borderId="2" xfId="0" applyNumberFormat="1" applyFont="1" applyFill="1" applyBorder="1" applyAlignment="1">
      <alignment vertical="center" wrapText="1" readingOrder="1"/>
    </xf>
    <xf numFmtId="0" fontId="0" fillId="0" borderId="0" xfId="0" applyFill="1" applyBorder="1"/>
    <xf numFmtId="0" fontId="16" fillId="0" borderId="12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4" fontId="3" fillId="4" borderId="3" xfId="0" applyNumberFormat="1" applyFont="1" applyFill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4" fontId="6" fillId="5" borderId="3" xfId="0" applyNumberFormat="1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vertical="top" wrapText="1"/>
    </xf>
    <xf numFmtId="0" fontId="0" fillId="0" borderId="0" xfId="0" applyFill="1" applyAlignment="1">
      <alignment wrapText="1"/>
    </xf>
    <xf numFmtId="4" fontId="0" fillId="0" borderId="0" xfId="0" applyNumberFormat="1" applyFill="1" applyBorder="1" applyAlignment="1">
      <alignment wrapText="1"/>
    </xf>
    <xf numFmtId="166" fontId="10" fillId="0" borderId="9" xfId="0" applyNumberFormat="1" applyFont="1" applyBorder="1" applyAlignment="1">
      <alignment wrapText="1"/>
    </xf>
    <xf numFmtId="166" fontId="0" fillId="0" borderId="9" xfId="0" applyNumberFormat="1" applyFont="1" applyBorder="1" applyAlignment="1">
      <alignment wrapText="1"/>
    </xf>
    <xf numFmtId="17" fontId="0" fillId="0" borderId="0" xfId="0" applyNumberFormat="1" applyFill="1" applyBorder="1" applyAlignment="1">
      <alignment vertical="top" wrapText="1"/>
    </xf>
    <xf numFmtId="17" fontId="0" fillId="0" borderId="0" xfId="0" applyNumberFormat="1" applyBorder="1" applyAlignment="1">
      <alignment horizontal="right" vertical="top" wrapText="1"/>
    </xf>
    <xf numFmtId="14" fontId="0" fillId="0" borderId="0" xfId="0" applyNumberFormat="1" applyFill="1" applyBorder="1" applyAlignment="1">
      <alignment wrapText="1"/>
    </xf>
    <xf numFmtId="14" fontId="0" fillId="0" borderId="0" xfId="0" applyNumberFormat="1" applyBorder="1" applyAlignment="1">
      <alignment horizontal="right" vertical="top" wrapText="1"/>
    </xf>
    <xf numFmtId="17" fontId="10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right"/>
    </xf>
    <xf numFmtId="17" fontId="0" fillId="0" borderId="9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Font="1" applyFill="1"/>
    <xf numFmtId="4" fontId="0" fillId="0" borderId="0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4" fontId="8" fillId="0" borderId="12" xfId="0" applyNumberFormat="1" applyFont="1" applyBorder="1" applyAlignment="1">
      <alignment vertical="center" wrapText="1" readingOrder="1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4" borderId="7" xfId="0" applyFont="1" applyFill="1" applyBorder="1" applyAlignment="1">
      <alignment vertical="center" wrapText="1" readingOrder="1"/>
    </xf>
    <xf numFmtId="0" fontId="0" fillId="0" borderId="2" xfId="0" applyBorder="1"/>
    <xf numFmtId="0" fontId="7" fillId="0" borderId="7" xfId="0" applyFont="1" applyBorder="1" applyAlignment="1">
      <alignment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8" xfId="0" applyFont="1" applyBorder="1" applyAlignment="1">
      <alignment vertical="center" wrapText="1" readingOrder="1"/>
    </xf>
    <xf numFmtId="0" fontId="8" fillId="0" borderId="7" xfId="0" applyFont="1" applyBorder="1" applyAlignment="1">
      <alignment vertical="center" wrapText="1" readingOrder="1"/>
    </xf>
    <xf numFmtId="0" fontId="8" fillId="0" borderId="2" xfId="0" applyFont="1" applyBorder="1" applyAlignment="1">
      <alignment vertical="center" wrapText="1" readingOrder="1"/>
    </xf>
    <xf numFmtId="0" fontId="8" fillId="0" borderId="8" xfId="0" applyFont="1" applyBorder="1" applyAlignment="1">
      <alignment vertical="center" wrapText="1" readingOrder="1"/>
    </xf>
    <xf numFmtId="4" fontId="8" fillId="0" borderId="7" xfId="0" applyNumberFormat="1" applyFont="1" applyBorder="1" applyAlignment="1">
      <alignment vertical="center" wrapText="1" readingOrder="1"/>
    </xf>
    <xf numFmtId="0" fontId="0" fillId="0" borderId="8" xfId="0" applyBorder="1"/>
    <xf numFmtId="0" fontId="15" fillId="0" borderId="2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"/>
  <sheetViews>
    <sheetView tabSelected="1" topLeftCell="A109" zoomScaleNormal="100" workbookViewId="0">
      <selection activeCell="C147" sqref="C147"/>
    </sheetView>
  </sheetViews>
  <sheetFormatPr defaultColWidth="9.140625" defaultRowHeight="12.75"/>
  <cols>
    <col min="1" max="1" width="23.5703125" style="7" customWidth="1"/>
    <col min="2" max="2" width="23.5703125" style="106" customWidth="1"/>
    <col min="3" max="3" width="47" style="1" customWidth="1"/>
    <col min="4" max="4" width="39.85546875" style="1" customWidth="1"/>
    <col min="5" max="5" width="33.7109375" style="1" customWidth="1"/>
    <col min="6" max="16384" width="9.140625" style="1"/>
  </cols>
  <sheetData>
    <row r="1" spans="1:5" ht="36" customHeight="1">
      <c r="A1" s="56" t="s">
        <v>24</v>
      </c>
      <c r="B1" s="96"/>
      <c r="C1" s="66"/>
      <c r="D1" s="66"/>
    </row>
    <row r="2" spans="1:5" ht="36" customHeight="1">
      <c r="A2" s="38" t="s">
        <v>8</v>
      </c>
      <c r="B2" s="97" t="s">
        <v>37</v>
      </c>
      <c r="C2" s="67"/>
      <c r="D2" s="67"/>
    </row>
    <row r="3" spans="1:5" ht="36" customHeight="1">
      <c r="A3" s="38" t="s">
        <v>9</v>
      </c>
      <c r="B3" s="98" t="s">
        <v>36</v>
      </c>
      <c r="C3" s="68"/>
      <c r="D3" s="68"/>
    </row>
    <row r="4" spans="1:5" ht="36" customHeight="1">
      <c r="A4" s="38" t="s">
        <v>3</v>
      </c>
      <c r="B4" s="98" t="s">
        <v>85</v>
      </c>
      <c r="C4" s="68"/>
      <c r="D4" s="68"/>
    </row>
    <row r="5" spans="1:5" s="3" customFormat="1" ht="36" customHeight="1">
      <c r="A5" s="59" t="s">
        <v>10</v>
      </c>
      <c r="B5" s="99"/>
      <c r="C5" s="63"/>
      <c r="D5" s="88"/>
    </row>
    <row r="6" spans="1:5" s="3" customFormat="1" ht="93" customHeight="1">
      <c r="A6" s="60" t="s">
        <v>31</v>
      </c>
      <c r="B6" s="100"/>
      <c r="C6" s="69"/>
      <c r="D6" s="69"/>
    </row>
    <row r="7" spans="1:5" s="4" customFormat="1" ht="19.5" customHeight="1">
      <c r="A7" s="58" t="s">
        <v>27</v>
      </c>
      <c r="B7" s="101"/>
      <c r="C7" s="70"/>
      <c r="D7" s="70"/>
    </row>
    <row r="8" spans="1:5" s="31" customFormat="1" ht="25.5">
      <c r="A8" s="29" t="s">
        <v>25</v>
      </c>
      <c r="B8" s="102" t="s">
        <v>77</v>
      </c>
      <c r="C8" s="30" t="s">
        <v>83</v>
      </c>
      <c r="D8" s="30" t="s">
        <v>18</v>
      </c>
    </row>
    <row r="9" spans="1:5" s="94" customFormat="1">
      <c r="A9" s="142" t="s">
        <v>87</v>
      </c>
      <c r="B9" s="103">
        <v>834.76</v>
      </c>
      <c r="C9" s="94" t="s">
        <v>104</v>
      </c>
      <c r="D9" s="94" t="s">
        <v>91</v>
      </c>
    </row>
    <row r="10" spans="1:5">
      <c r="A10" s="76">
        <v>42585</v>
      </c>
      <c r="B10" s="105">
        <v>20.46</v>
      </c>
      <c r="C10" s="57" t="s">
        <v>104</v>
      </c>
      <c r="D10" s="57" t="s">
        <v>39</v>
      </c>
    </row>
    <row r="11" spans="1:5">
      <c r="A11" s="76">
        <v>42585</v>
      </c>
      <c r="B11" s="105">
        <v>311.01</v>
      </c>
      <c r="C11" s="57" t="s">
        <v>104</v>
      </c>
      <c r="D11" s="57" t="s">
        <v>46</v>
      </c>
    </row>
    <row r="12" spans="1:5">
      <c r="A12" s="76">
        <v>42586</v>
      </c>
      <c r="B12" s="105">
        <v>20.55</v>
      </c>
      <c r="C12" s="57" t="s">
        <v>104</v>
      </c>
      <c r="D12" s="57" t="s">
        <v>39</v>
      </c>
    </row>
    <row r="13" spans="1:5" s="134" customFormat="1">
      <c r="A13" s="133"/>
      <c r="B13" s="135"/>
      <c r="C13" s="8"/>
      <c r="D13" s="8"/>
    </row>
    <row r="14" spans="1:5">
      <c r="A14" s="93">
        <v>42628</v>
      </c>
      <c r="B14" s="104">
        <v>21.08</v>
      </c>
      <c r="C14" s="57" t="s">
        <v>105</v>
      </c>
      <c r="D14" s="1" t="s">
        <v>97</v>
      </c>
      <c r="E14" s="8"/>
    </row>
    <row r="15" spans="1:5">
      <c r="A15" s="93">
        <v>42628</v>
      </c>
      <c r="B15" s="104">
        <v>73.819999999999993</v>
      </c>
      <c r="C15" s="57" t="s">
        <v>105</v>
      </c>
      <c r="D15" s="1" t="s">
        <v>98</v>
      </c>
      <c r="E15" s="8"/>
    </row>
    <row r="16" spans="1:5">
      <c r="A16" s="93">
        <v>42629</v>
      </c>
      <c r="B16" s="104">
        <v>28.53</v>
      </c>
      <c r="C16" s="75" t="s">
        <v>105</v>
      </c>
      <c r="D16" s="1" t="s">
        <v>97</v>
      </c>
      <c r="E16" s="8"/>
    </row>
    <row r="17" spans="1:12">
      <c r="A17" s="93">
        <v>42628</v>
      </c>
      <c r="B17" s="104">
        <v>405.06</v>
      </c>
      <c r="C17" s="57" t="s">
        <v>105</v>
      </c>
      <c r="D17" s="1" t="s">
        <v>45</v>
      </c>
      <c r="E17" s="8"/>
    </row>
    <row r="18" spans="1:12">
      <c r="A18" s="92"/>
      <c r="B18" s="104"/>
      <c r="C18" s="57"/>
      <c r="D18" s="8"/>
    </row>
    <row r="19" spans="1:12">
      <c r="A19" s="93">
        <v>42652</v>
      </c>
      <c r="B19" s="104">
        <v>15.04</v>
      </c>
      <c r="C19" s="8" t="s">
        <v>96</v>
      </c>
      <c r="D19" s="8" t="s">
        <v>55</v>
      </c>
    </row>
    <row r="20" spans="1:12">
      <c r="A20" s="93">
        <v>42652</v>
      </c>
      <c r="B20" s="105">
        <v>252.63</v>
      </c>
      <c r="C20" s="8" t="s">
        <v>96</v>
      </c>
      <c r="D20" s="57" t="s">
        <v>88</v>
      </c>
    </row>
    <row r="21" spans="1:12" customFormat="1" ht="12.75" customHeight="1">
      <c r="A21" s="143" t="s">
        <v>90</v>
      </c>
      <c r="B21" s="104">
        <v>1282.33</v>
      </c>
      <c r="C21" s="8" t="s">
        <v>96</v>
      </c>
      <c r="D21" s="8" t="s">
        <v>38</v>
      </c>
      <c r="E21" s="64"/>
      <c r="F21" s="64"/>
      <c r="G21" s="64" t="s">
        <v>34</v>
      </c>
      <c r="H21" s="64"/>
      <c r="I21" s="1"/>
      <c r="J21" s="64"/>
      <c r="K21" s="64"/>
      <c r="L21" s="64" t="s">
        <v>34</v>
      </c>
    </row>
    <row r="22" spans="1:12" customFormat="1" ht="12.75" customHeight="1">
      <c r="A22" s="93">
        <v>42656</v>
      </c>
      <c r="B22" s="104">
        <v>78.739999999999995</v>
      </c>
      <c r="C22" s="8" t="s">
        <v>96</v>
      </c>
      <c r="D22" s="8" t="s">
        <v>40</v>
      </c>
      <c r="E22" s="64"/>
      <c r="F22" s="64"/>
      <c r="G22" s="64"/>
      <c r="H22" s="64"/>
      <c r="I22" s="1"/>
      <c r="J22" s="64"/>
      <c r="K22" s="64"/>
      <c r="L22" s="64"/>
    </row>
    <row r="23" spans="1:12">
      <c r="A23" s="93">
        <v>42656</v>
      </c>
      <c r="B23" s="104">
        <v>365.29</v>
      </c>
      <c r="C23" s="8" t="s">
        <v>96</v>
      </c>
      <c r="D23" s="57" t="s">
        <v>89</v>
      </c>
    </row>
    <row r="24" spans="1:12">
      <c r="A24" s="93">
        <v>42656</v>
      </c>
      <c r="B24" s="104">
        <v>22.09</v>
      </c>
      <c r="C24" s="8" t="s">
        <v>96</v>
      </c>
      <c r="D24" s="57" t="s">
        <v>55</v>
      </c>
    </row>
    <row r="25" spans="1:12">
      <c r="A25" s="93"/>
      <c r="B25" s="104"/>
      <c r="C25" s="57"/>
      <c r="D25" s="57"/>
    </row>
    <row r="26" spans="1:12" hidden="1">
      <c r="A26" s="10"/>
      <c r="B26" s="105"/>
      <c r="C26" s="57"/>
      <c r="D26" s="57"/>
    </row>
    <row r="27" spans="1:12">
      <c r="A27" s="93">
        <v>42684</v>
      </c>
      <c r="B27" s="105">
        <v>643.72</v>
      </c>
      <c r="C27" s="57" t="s">
        <v>101</v>
      </c>
      <c r="D27" s="57" t="s">
        <v>91</v>
      </c>
    </row>
    <row r="28" spans="1:12" ht="12" customHeight="1">
      <c r="A28" s="93">
        <v>42684</v>
      </c>
      <c r="B28" s="104">
        <v>69.400000000000006</v>
      </c>
      <c r="C28" s="57" t="s">
        <v>101</v>
      </c>
      <c r="D28" s="8" t="s">
        <v>40</v>
      </c>
    </row>
    <row r="29" spans="1:12" ht="12" customHeight="1">
      <c r="A29" s="93">
        <v>42684</v>
      </c>
      <c r="B29" s="104">
        <v>15.48</v>
      </c>
      <c r="C29" s="57" t="s">
        <v>101</v>
      </c>
      <c r="D29" s="8" t="s">
        <v>55</v>
      </c>
    </row>
    <row r="30" spans="1:12" ht="12" customHeight="1">
      <c r="A30" s="93">
        <v>42687</v>
      </c>
      <c r="B30" s="104">
        <v>426.72</v>
      </c>
      <c r="C30" s="57" t="s">
        <v>101</v>
      </c>
      <c r="D30" s="8" t="s">
        <v>46</v>
      </c>
    </row>
    <row r="31" spans="1:12" ht="12" customHeight="1">
      <c r="A31" s="92"/>
      <c r="B31" s="104"/>
      <c r="C31" s="57"/>
      <c r="D31" s="8"/>
    </row>
    <row r="32" spans="1:12">
      <c r="A32" s="76">
        <v>42810</v>
      </c>
      <c r="B32" s="105">
        <v>583.04999999999995</v>
      </c>
      <c r="C32" s="57" t="s">
        <v>61</v>
      </c>
      <c r="D32" s="57" t="s">
        <v>91</v>
      </c>
    </row>
    <row r="33" spans="1:4" ht="12" customHeight="1">
      <c r="A33" s="76">
        <v>42809</v>
      </c>
      <c r="B33" s="104">
        <v>56.17</v>
      </c>
      <c r="C33" s="1" t="s">
        <v>61</v>
      </c>
      <c r="D33" s="8" t="s">
        <v>48</v>
      </c>
    </row>
    <row r="34" spans="1:4">
      <c r="A34" s="76">
        <v>42810</v>
      </c>
      <c r="B34" s="106">
        <v>226.52</v>
      </c>
      <c r="C34" s="57" t="s">
        <v>61</v>
      </c>
      <c r="D34" s="57" t="s">
        <v>46</v>
      </c>
    </row>
    <row r="35" spans="1:4">
      <c r="A35" s="76">
        <v>42810</v>
      </c>
      <c r="B35" s="105">
        <v>80.92</v>
      </c>
      <c r="C35" s="57" t="s">
        <v>61</v>
      </c>
      <c r="D35" s="57" t="s">
        <v>40</v>
      </c>
    </row>
    <row r="36" spans="1:4">
      <c r="A36" s="76">
        <v>42810</v>
      </c>
      <c r="B36" s="105">
        <v>101.98</v>
      </c>
      <c r="C36" s="57" t="s">
        <v>61</v>
      </c>
      <c r="D36" s="57" t="s">
        <v>41</v>
      </c>
    </row>
    <row r="37" spans="1:4">
      <c r="A37" s="76">
        <v>42811</v>
      </c>
      <c r="B37" s="105">
        <v>11.28</v>
      </c>
      <c r="C37" s="57" t="s">
        <v>61</v>
      </c>
      <c r="D37" s="57" t="s">
        <v>42</v>
      </c>
    </row>
    <row r="38" spans="1:4">
      <c r="A38" s="74"/>
      <c r="B38" s="105"/>
      <c r="C38" s="57"/>
      <c r="D38" s="57"/>
    </row>
    <row r="39" spans="1:4" ht="11.25" customHeight="1">
      <c r="A39" s="76">
        <v>42873</v>
      </c>
      <c r="B39" s="105">
        <v>855.89</v>
      </c>
      <c r="C39" s="57" t="s">
        <v>44</v>
      </c>
      <c r="D39" s="57" t="s">
        <v>43</v>
      </c>
    </row>
    <row r="40" spans="1:4" ht="12.6" customHeight="1">
      <c r="A40" s="76">
        <v>42873</v>
      </c>
      <c r="B40" s="65">
        <v>56.17</v>
      </c>
      <c r="C40" s="57" t="s">
        <v>63</v>
      </c>
      <c r="D40" s="64" t="s">
        <v>48</v>
      </c>
    </row>
    <row r="41" spans="1:4">
      <c r="A41" s="76">
        <v>42873</v>
      </c>
      <c r="B41" s="105">
        <v>189.3</v>
      </c>
      <c r="C41" s="57" t="s">
        <v>63</v>
      </c>
      <c r="D41" s="57" t="s">
        <v>45</v>
      </c>
    </row>
    <row r="42" spans="1:4">
      <c r="A42" s="76">
        <v>42873</v>
      </c>
      <c r="B42" s="105">
        <v>19.600000000000001</v>
      </c>
      <c r="C42" s="57" t="s">
        <v>63</v>
      </c>
      <c r="D42" s="57" t="s">
        <v>47</v>
      </c>
    </row>
    <row r="43" spans="1:4">
      <c r="A43" s="10"/>
      <c r="B43" s="105"/>
      <c r="C43" s="57"/>
      <c r="D43" s="57"/>
    </row>
    <row r="44" spans="1:4" ht="19.5" customHeight="1">
      <c r="A44" s="43" t="s">
        <v>4</v>
      </c>
      <c r="B44" s="107">
        <f>SUM(B9:B43)</f>
        <v>7067.59</v>
      </c>
      <c r="C44" s="57"/>
      <c r="D44" s="57"/>
    </row>
    <row r="45" spans="1:4" s="4" customFormat="1" ht="19.5" customHeight="1">
      <c r="A45" s="61" t="s">
        <v>16</v>
      </c>
      <c r="B45" s="108"/>
      <c r="C45" s="71"/>
      <c r="D45" s="6"/>
    </row>
    <row r="46" spans="1:4" s="31" customFormat="1" ht="37.5" customHeight="1">
      <c r="A46" s="29" t="s">
        <v>25</v>
      </c>
      <c r="B46" s="102" t="s">
        <v>76</v>
      </c>
      <c r="C46" s="30" t="s">
        <v>94</v>
      </c>
      <c r="D46" s="30" t="s">
        <v>17</v>
      </c>
    </row>
    <row r="47" spans="1:4">
      <c r="A47" s="93">
        <v>42571</v>
      </c>
      <c r="B47" s="105">
        <v>426.52</v>
      </c>
      <c r="C47" s="57" t="s">
        <v>93</v>
      </c>
      <c r="D47" s="57" t="s">
        <v>92</v>
      </c>
    </row>
    <row r="48" spans="1:4">
      <c r="A48" s="93"/>
      <c r="B48" s="105"/>
      <c r="C48" s="57"/>
      <c r="D48" s="57"/>
    </row>
    <row r="49" spans="1:5">
      <c r="A49" s="93">
        <v>42578</v>
      </c>
      <c r="B49" s="105">
        <v>564.46</v>
      </c>
      <c r="C49" s="57" t="s">
        <v>93</v>
      </c>
      <c r="D49" s="57" t="s">
        <v>92</v>
      </c>
    </row>
    <row r="50" spans="1:5">
      <c r="A50" s="93">
        <v>42578</v>
      </c>
      <c r="B50" s="105">
        <v>30.98</v>
      </c>
      <c r="C50" s="57" t="s">
        <v>93</v>
      </c>
      <c r="D50" s="57" t="s">
        <v>48</v>
      </c>
    </row>
    <row r="51" spans="1:5">
      <c r="A51" s="93"/>
      <c r="B51" s="105"/>
      <c r="C51" s="57"/>
      <c r="D51" s="57"/>
    </row>
    <row r="52" spans="1:5">
      <c r="A52" s="93">
        <v>42605</v>
      </c>
      <c r="B52" s="105">
        <v>120.86</v>
      </c>
      <c r="C52" s="57" t="s">
        <v>102</v>
      </c>
      <c r="D52" s="57" t="s">
        <v>49</v>
      </c>
    </row>
    <row r="53" spans="1:5" s="134" customFormat="1">
      <c r="A53" s="133">
        <v>42606</v>
      </c>
      <c r="B53" s="104">
        <v>8.6999999999999993</v>
      </c>
      <c r="C53" s="134" t="s">
        <v>102</v>
      </c>
      <c r="D53" s="8" t="s">
        <v>99</v>
      </c>
      <c r="E53" s="8"/>
    </row>
    <row r="54" spans="1:5" ht="12.75" customHeight="1">
      <c r="A54" s="93">
        <v>42606</v>
      </c>
      <c r="B54" s="104">
        <v>7.39</v>
      </c>
      <c r="C54" s="1" t="s">
        <v>102</v>
      </c>
      <c r="D54" s="57" t="s">
        <v>100</v>
      </c>
      <c r="E54" s="57"/>
    </row>
    <row r="55" spans="1:5" s="134" customFormat="1">
      <c r="A55" s="133">
        <v>42606</v>
      </c>
      <c r="B55" s="104">
        <v>41.74</v>
      </c>
      <c r="C55" s="8" t="s">
        <v>102</v>
      </c>
      <c r="D55" s="134" t="s">
        <v>59</v>
      </c>
      <c r="E55" s="8"/>
    </row>
    <row r="56" spans="1:5">
      <c r="A56" s="93"/>
      <c r="B56" s="104"/>
      <c r="C56" s="57"/>
      <c r="E56" s="57"/>
    </row>
    <row r="57" spans="1:5">
      <c r="A57" s="93">
        <v>42620</v>
      </c>
      <c r="B57" s="104">
        <v>27.26</v>
      </c>
      <c r="C57" s="57" t="s">
        <v>126</v>
      </c>
      <c r="D57" s="1" t="s">
        <v>48</v>
      </c>
      <c r="E57" s="57"/>
    </row>
    <row r="58" spans="1:5">
      <c r="A58" s="93">
        <v>42620</v>
      </c>
      <c r="B58" s="104">
        <v>60.35</v>
      </c>
      <c r="C58" s="57" t="s">
        <v>126</v>
      </c>
      <c r="D58" s="1" t="s">
        <v>54</v>
      </c>
      <c r="E58" s="57"/>
    </row>
    <row r="59" spans="1:5">
      <c r="A59" s="93"/>
      <c r="B59" s="104"/>
      <c r="C59" s="57"/>
      <c r="E59" s="57"/>
    </row>
    <row r="60" spans="1:5">
      <c r="A60" s="133">
        <v>42627</v>
      </c>
      <c r="B60" s="105">
        <v>764.18</v>
      </c>
      <c r="C60" s="57" t="s">
        <v>103</v>
      </c>
      <c r="D60" s="57" t="s">
        <v>92</v>
      </c>
    </row>
    <row r="61" spans="1:5">
      <c r="A61" s="93">
        <v>42627</v>
      </c>
      <c r="B61" s="105">
        <v>35.6</v>
      </c>
      <c r="C61" s="57" t="s">
        <v>93</v>
      </c>
      <c r="D61" s="57" t="s">
        <v>48</v>
      </c>
    </row>
    <row r="63" spans="1:5" ht="12.6" customHeight="1">
      <c r="A63" s="133">
        <v>42649</v>
      </c>
      <c r="B63" s="104">
        <v>66.52</v>
      </c>
      <c r="C63" s="57" t="s">
        <v>106</v>
      </c>
      <c r="D63" s="57" t="s">
        <v>48</v>
      </c>
    </row>
    <row r="64" spans="1:5" ht="12.6" customHeight="1">
      <c r="A64" s="133">
        <v>42649</v>
      </c>
      <c r="B64" s="104">
        <v>157.1</v>
      </c>
      <c r="C64" s="57" t="s">
        <v>106</v>
      </c>
      <c r="D64" s="57" t="s">
        <v>49</v>
      </c>
    </row>
    <row r="65" spans="1:4" ht="12.6" customHeight="1">
      <c r="A65" s="93"/>
      <c r="B65" s="104"/>
      <c r="C65" s="57"/>
      <c r="D65" s="57"/>
    </row>
    <row r="66" spans="1:4" ht="12.6" customHeight="1">
      <c r="A66" s="93">
        <v>42661</v>
      </c>
      <c r="B66" s="104">
        <v>184.72</v>
      </c>
      <c r="C66" s="57" t="s">
        <v>111</v>
      </c>
      <c r="D66" s="8" t="s">
        <v>52</v>
      </c>
    </row>
    <row r="67" spans="1:4" ht="12.6" customHeight="1">
      <c r="A67" s="93" t="s">
        <v>142</v>
      </c>
      <c r="B67" s="104">
        <v>624.32000000000005</v>
      </c>
      <c r="C67" s="57" t="s">
        <v>111</v>
      </c>
      <c r="D67" s="8" t="s">
        <v>49</v>
      </c>
    </row>
    <row r="68" spans="1:4" ht="12.6" customHeight="1">
      <c r="A68" s="93">
        <v>42662</v>
      </c>
      <c r="B68" s="65">
        <v>15.65</v>
      </c>
      <c r="C68" s="57" t="s">
        <v>111</v>
      </c>
      <c r="D68" s="1" t="s">
        <v>143</v>
      </c>
    </row>
    <row r="69" spans="1:4" ht="12.6" customHeight="1">
      <c r="A69" s="93">
        <v>42661</v>
      </c>
      <c r="B69" s="65">
        <v>54.52</v>
      </c>
      <c r="C69" s="57" t="s">
        <v>111</v>
      </c>
      <c r="D69" s="1" t="s">
        <v>48</v>
      </c>
    </row>
    <row r="70" spans="1:4" ht="12.6" customHeight="1">
      <c r="A70" s="93">
        <v>42663</v>
      </c>
      <c r="B70" s="65">
        <v>7.83</v>
      </c>
      <c r="C70" s="57" t="s">
        <v>111</v>
      </c>
      <c r="D70" s="1" t="s">
        <v>144</v>
      </c>
    </row>
    <row r="71" spans="1:4" ht="12.6" customHeight="1">
      <c r="A71" s="93">
        <v>42664</v>
      </c>
      <c r="B71" s="65">
        <v>7.22</v>
      </c>
      <c r="C71" s="57" t="s">
        <v>111</v>
      </c>
      <c r="D71" s="1" t="s">
        <v>144</v>
      </c>
    </row>
    <row r="72" spans="1:4" ht="12.6" customHeight="1">
      <c r="A72" s="93">
        <v>42664</v>
      </c>
      <c r="B72" s="65">
        <v>61.39</v>
      </c>
      <c r="C72" s="57" t="s">
        <v>145</v>
      </c>
      <c r="D72" s="1" t="s">
        <v>54</v>
      </c>
    </row>
    <row r="73" spans="1:4" ht="12.6" customHeight="1">
      <c r="A73" s="93">
        <v>42664</v>
      </c>
      <c r="B73" s="65">
        <v>17.57</v>
      </c>
      <c r="C73" s="57" t="s">
        <v>145</v>
      </c>
      <c r="D73" s="1" t="s">
        <v>54</v>
      </c>
    </row>
    <row r="74" spans="1:4" ht="12.6" customHeight="1">
      <c r="A74" s="93">
        <v>42664</v>
      </c>
      <c r="B74" s="65">
        <v>193.27</v>
      </c>
      <c r="C74" s="57" t="s">
        <v>111</v>
      </c>
      <c r="D74" s="8" t="s">
        <v>67</v>
      </c>
    </row>
    <row r="75" spans="1:4" ht="12.6" customHeight="1">
      <c r="A75" s="92"/>
      <c r="B75" s="65"/>
      <c r="C75" s="57"/>
      <c r="D75" s="8"/>
    </row>
    <row r="76" spans="1:4" ht="12.6" customHeight="1">
      <c r="A76" s="93">
        <v>42646</v>
      </c>
      <c r="B76" s="65">
        <v>76.83</v>
      </c>
      <c r="C76" s="57" t="s">
        <v>66</v>
      </c>
      <c r="D76" s="8" t="s">
        <v>48</v>
      </c>
    </row>
    <row r="77" spans="1:4" ht="14.25" customHeight="1">
      <c r="A77" s="93">
        <v>42647</v>
      </c>
      <c r="B77" s="65">
        <v>435.07</v>
      </c>
      <c r="C77" s="57" t="s">
        <v>66</v>
      </c>
      <c r="D77" s="8" t="s">
        <v>92</v>
      </c>
    </row>
    <row r="78" spans="1:4" ht="12.6" customHeight="1">
      <c r="A78" s="93">
        <v>42647</v>
      </c>
      <c r="B78" s="104">
        <v>138.26</v>
      </c>
      <c r="C78" s="57" t="s">
        <v>66</v>
      </c>
      <c r="D78" s="57" t="s">
        <v>49</v>
      </c>
    </row>
    <row r="79" spans="1:4" ht="12.75" customHeight="1">
      <c r="A79" s="93">
        <v>42648</v>
      </c>
      <c r="B79" s="65">
        <v>56.61</v>
      </c>
      <c r="C79" s="57" t="s">
        <v>66</v>
      </c>
      <c r="D79" s="8" t="s">
        <v>54</v>
      </c>
    </row>
    <row r="80" spans="1:4" ht="12.75" customHeight="1">
      <c r="A80" s="92"/>
      <c r="B80" s="65"/>
      <c r="C80" s="57"/>
      <c r="D80" s="8"/>
    </row>
    <row r="81" spans="1:5" ht="12.75" customHeight="1">
      <c r="A81" s="133">
        <v>42669</v>
      </c>
      <c r="B81" s="65">
        <v>27.26</v>
      </c>
      <c r="C81" s="57" t="s">
        <v>107</v>
      </c>
      <c r="D81" s="8" t="s">
        <v>48</v>
      </c>
    </row>
    <row r="82" spans="1:5" ht="13.5" customHeight="1">
      <c r="A82" s="133">
        <v>42669</v>
      </c>
      <c r="B82" s="104">
        <v>428.3</v>
      </c>
      <c r="C82" s="57" t="s">
        <v>107</v>
      </c>
      <c r="D82" s="57" t="s">
        <v>95</v>
      </c>
    </row>
    <row r="83" spans="1:5" ht="12.6" customHeight="1">
      <c r="A83" s="133">
        <v>42669</v>
      </c>
      <c r="B83" s="104">
        <v>187.83</v>
      </c>
      <c r="C83" s="57" t="s">
        <v>107</v>
      </c>
      <c r="D83" s="57" t="s">
        <v>51</v>
      </c>
    </row>
    <row r="84" spans="1:5" ht="12.6" customHeight="1">
      <c r="A84" s="133">
        <v>42669</v>
      </c>
      <c r="B84" s="104">
        <v>18.09</v>
      </c>
      <c r="C84" s="57" t="s">
        <v>107</v>
      </c>
      <c r="D84" s="8" t="s">
        <v>53</v>
      </c>
    </row>
    <row r="85" spans="1:5" ht="12" customHeight="1">
      <c r="A85" s="133">
        <v>42670</v>
      </c>
      <c r="B85" s="104">
        <v>20</v>
      </c>
      <c r="C85" s="57" t="s">
        <v>107</v>
      </c>
      <c r="D85" s="8" t="s">
        <v>53</v>
      </c>
    </row>
    <row r="86" spans="1:5" ht="12" customHeight="1">
      <c r="A86" s="133">
        <v>42669</v>
      </c>
      <c r="B86" s="104">
        <v>63.04</v>
      </c>
      <c r="C86" s="57" t="s">
        <v>107</v>
      </c>
      <c r="D86" s="8" t="s">
        <v>136</v>
      </c>
      <c r="E86" s="65"/>
    </row>
    <row r="87" spans="1:5" ht="12" customHeight="1">
      <c r="A87" s="133"/>
      <c r="B87" s="104"/>
      <c r="C87" s="57"/>
      <c r="D87" s="8"/>
      <c r="E87" s="65"/>
    </row>
    <row r="88" spans="1:5">
      <c r="A88" s="95">
        <v>42703</v>
      </c>
      <c r="B88" s="106">
        <v>417.02</v>
      </c>
      <c r="C88" s="1" t="s">
        <v>112</v>
      </c>
      <c r="D88" s="1" t="s">
        <v>92</v>
      </c>
    </row>
    <row r="89" spans="1:5" ht="12.6" customHeight="1">
      <c r="A89" s="95">
        <v>42703</v>
      </c>
      <c r="B89" s="104">
        <v>57.08</v>
      </c>
      <c r="C89" s="57" t="s">
        <v>113</v>
      </c>
      <c r="D89" s="8" t="s">
        <v>52</v>
      </c>
    </row>
    <row r="90" spans="1:5" ht="12" customHeight="1">
      <c r="A90" s="95">
        <v>42702</v>
      </c>
      <c r="B90" s="104">
        <v>27.26</v>
      </c>
      <c r="C90" s="1" t="s">
        <v>112</v>
      </c>
      <c r="D90" s="8" t="s">
        <v>48</v>
      </c>
    </row>
    <row r="92" spans="1:5" ht="12" customHeight="1">
      <c r="A92" s="95">
        <v>42696</v>
      </c>
      <c r="B92" s="104">
        <v>34.96</v>
      </c>
      <c r="C92" s="57" t="s">
        <v>137</v>
      </c>
      <c r="D92" s="8" t="s">
        <v>60</v>
      </c>
    </row>
    <row r="93" spans="1:5" ht="12" customHeight="1">
      <c r="A93" s="95">
        <v>42697</v>
      </c>
      <c r="B93" s="104">
        <v>29.65</v>
      </c>
      <c r="C93" s="57" t="s">
        <v>137</v>
      </c>
      <c r="D93" s="8" t="s">
        <v>60</v>
      </c>
    </row>
    <row r="94" spans="1:5" ht="12" customHeight="1">
      <c r="A94" s="95">
        <v>42697</v>
      </c>
      <c r="B94" s="104">
        <v>64</v>
      </c>
      <c r="C94" s="57" t="s">
        <v>137</v>
      </c>
      <c r="D94" s="8" t="s">
        <v>60</v>
      </c>
    </row>
    <row r="95" spans="1:5" ht="12" customHeight="1">
      <c r="A95" s="95">
        <v>42697</v>
      </c>
      <c r="B95" s="104">
        <v>27.26</v>
      </c>
      <c r="C95" s="57" t="s">
        <v>137</v>
      </c>
      <c r="D95" s="8" t="s">
        <v>48</v>
      </c>
    </row>
    <row r="96" spans="1:5">
      <c r="A96" s="95">
        <v>42696</v>
      </c>
      <c r="B96" s="106">
        <v>233.71</v>
      </c>
      <c r="C96" s="57" t="s">
        <v>137</v>
      </c>
      <c r="D96" s="1" t="s">
        <v>120</v>
      </c>
    </row>
    <row r="97" spans="1:4" ht="12" customHeight="1">
      <c r="A97" s="92"/>
      <c r="B97" s="104"/>
      <c r="C97" s="57"/>
      <c r="D97" s="8"/>
    </row>
    <row r="98" spans="1:4" ht="13.5" customHeight="1">
      <c r="A98" s="139" t="s">
        <v>56</v>
      </c>
      <c r="B98" s="104">
        <v>432.23</v>
      </c>
      <c r="C98" s="57" t="s">
        <v>135</v>
      </c>
      <c r="D98" s="57" t="s">
        <v>50</v>
      </c>
    </row>
    <row r="99" spans="1:4" ht="12" customHeight="1">
      <c r="A99" s="93">
        <v>42761</v>
      </c>
      <c r="B99" s="104">
        <v>65.739999999999995</v>
      </c>
      <c r="C99" s="57" t="s">
        <v>135</v>
      </c>
      <c r="D99" s="8" t="s">
        <v>54</v>
      </c>
    </row>
    <row r="100" spans="1:4" ht="15" customHeight="1">
      <c r="A100" s="139" t="s">
        <v>56</v>
      </c>
      <c r="B100" s="104">
        <v>234</v>
      </c>
      <c r="C100" s="57" t="s">
        <v>135</v>
      </c>
      <c r="D100" s="57" t="s">
        <v>49</v>
      </c>
    </row>
    <row r="101" spans="1:4" ht="12" customHeight="1">
      <c r="A101" s="93">
        <v>42762</v>
      </c>
      <c r="B101" s="104">
        <v>39.479999999999997</v>
      </c>
      <c r="C101" s="57" t="s">
        <v>135</v>
      </c>
      <c r="D101" s="8" t="s">
        <v>55</v>
      </c>
    </row>
    <row r="103" spans="1:4" ht="14.25" customHeight="1">
      <c r="A103" s="93">
        <v>42782</v>
      </c>
      <c r="B103" s="104">
        <v>348.28</v>
      </c>
      <c r="C103" s="57" t="s">
        <v>108</v>
      </c>
      <c r="D103" s="8" t="s">
        <v>50</v>
      </c>
    </row>
    <row r="104" spans="1:4" ht="15" customHeight="1">
      <c r="A104" s="93">
        <v>42782</v>
      </c>
      <c r="B104" s="104">
        <v>28.09</v>
      </c>
      <c r="C104" s="57" t="s">
        <v>108</v>
      </c>
      <c r="D104" s="8" t="s">
        <v>48</v>
      </c>
    </row>
    <row r="105" spans="1:4" ht="15" customHeight="1">
      <c r="A105" s="93">
        <v>42782</v>
      </c>
      <c r="B105" s="104">
        <v>106.61</v>
      </c>
      <c r="C105" s="57" t="s">
        <v>108</v>
      </c>
      <c r="D105" s="8" t="s">
        <v>54</v>
      </c>
    </row>
    <row r="106" spans="1:4" ht="15" customHeight="1">
      <c r="A106" s="93"/>
      <c r="B106" s="104"/>
      <c r="C106" s="57"/>
      <c r="D106" s="8"/>
    </row>
    <row r="107" spans="1:4" ht="13.5" customHeight="1">
      <c r="A107" s="93">
        <v>42808</v>
      </c>
      <c r="B107" s="104">
        <v>204.86</v>
      </c>
      <c r="C107" s="57" t="s">
        <v>114</v>
      </c>
      <c r="D107" s="8" t="s">
        <v>57</v>
      </c>
    </row>
    <row r="108" spans="1:4" ht="14.25" customHeight="1">
      <c r="A108" s="93">
        <v>42808</v>
      </c>
      <c r="B108" s="104">
        <v>260.87</v>
      </c>
      <c r="C108" s="57" t="s">
        <v>114</v>
      </c>
      <c r="D108" s="57" t="s">
        <v>58</v>
      </c>
    </row>
    <row r="109" spans="1:4" ht="12.6" customHeight="1">
      <c r="A109" s="93">
        <v>42808</v>
      </c>
      <c r="B109" s="104">
        <v>28.09</v>
      </c>
      <c r="C109" s="57" t="s">
        <v>114</v>
      </c>
      <c r="D109" s="8" t="s">
        <v>48</v>
      </c>
    </row>
    <row r="110" spans="1:4" ht="12.6" customHeight="1">
      <c r="A110" s="93">
        <v>42808</v>
      </c>
      <c r="B110" s="104">
        <v>51.48</v>
      </c>
      <c r="C110" s="57" t="s">
        <v>114</v>
      </c>
      <c r="D110" s="8" t="s">
        <v>60</v>
      </c>
    </row>
    <row r="111" spans="1:4" ht="13.5" customHeight="1">
      <c r="A111" s="93">
        <v>42808</v>
      </c>
      <c r="B111" s="104">
        <v>437.74</v>
      </c>
      <c r="C111" s="57" t="s">
        <v>114</v>
      </c>
      <c r="D111" s="8" t="s">
        <v>146</v>
      </c>
    </row>
    <row r="112" spans="1:4" ht="12" customHeight="1">
      <c r="A112" s="93">
        <v>42808</v>
      </c>
      <c r="B112" s="104">
        <v>59.2</v>
      </c>
      <c r="C112" s="57" t="s">
        <v>115</v>
      </c>
      <c r="D112" s="8" t="s">
        <v>60</v>
      </c>
    </row>
    <row r="113" spans="1:5" ht="12" customHeight="1">
      <c r="A113" s="93">
        <v>42808</v>
      </c>
      <c r="B113" s="104">
        <v>43.65</v>
      </c>
      <c r="C113" s="57" t="s">
        <v>115</v>
      </c>
      <c r="D113" s="8" t="s">
        <v>60</v>
      </c>
    </row>
    <row r="114" spans="1:5" ht="12" customHeight="1">
      <c r="A114" s="93">
        <v>42807</v>
      </c>
      <c r="B114" s="104">
        <v>28.09</v>
      </c>
      <c r="C114" s="57" t="s">
        <v>115</v>
      </c>
      <c r="D114" s="8" t="s">
        <v>48</v>
      </c>
    </row>
    <row r="115" spans="1:5" ht="12" customHeight="1">
      <c r="A115" s="93"/>
      <c r="B115" s="104"/>
      <c r="C115" s="57"/>
      <c r="D115" s="8"/>
    </row>
    <row r="116" spans="1:5" ht="12.6" customHeight="1">
      <c r="A116" s="93">
        <v>42821</v>
      </c>
      <c r="B116" s="65">
        <v>28.09</v>
      </c>
      <c r="C116" s="57" t="s">
        <v>138</v>
      </c>
      <c r="D116" s="64" t="s">
        <v>48</v>
      </c>
    </row>
    <row r="117" spans="1:5">
      <c r="A117" s="93">
        <v>42821</v>
      </c>
      <c r="B117" s="106">
        <v>77.5</v>
      </c>
      <c r="C117" s="57" t="s">
        <v>138</v>
      </c>
      <c r="D117" s="1" t="s">
        <v>54</v>
      </c>
    </row>
    <row r="118" spans="1:5">
      <c r="A118" s="93"/>
      <c r="C118" s="57"/>
    </row>
    <row r="119" spans="1:5" ht="13.5" customHeight="1">
      <c r="A119" s="139" t="s">
        <v>62</v>
      </c>
      <c r="B119" s="104">
        <v>441.73</v>
      </c>
      <c r="C119" s="57" t="s">
        <v>116</v>
      </c>
      <c r="D119" s="57" t="s">
        <v>50</v>
      </c>
    </row>
    <row r="120" spans="1:5" ht="12" customHeight="1">
      <c r="A120" s="93">
        <v>42859</v>
      </c>
      <c r="B120" s="104">
        <v>155.65</v>
      </c>
      <c r="C120" s="57" t="s">
        <v>116</v>
      </c>
      <c r="D120" s="57" t="s">
        <v>49</v>
      </c>
    </row>
    <row r="121" spans="1:5" ht="12.6" customHeight="1">
      <c r="A121" s="93">
        <v>42860</v>
      </c>
      <c r="B121" s="65">
        <v>66.959999999999994</v>
      </c>
      <c r="C121" s="57" t="s">
        <v>116</v>
      </c>
      <c r="D121" s="64" t="s">
        <v>54</v>
      </c>
    </row>
    <row r="122" spans="1:5" ht="12.6" customHeight="1">
      <c r="A122" s="93">
        <v>42860</v>
      </c>
      <c r="B122" s="104">
        <v>12</v>
      </c>
      <c r="C122" s="57" t="s">
        <v>116</v>
      </c>
      <c r="D122" s="8" t="s">
        <v>139</v>
      </c>
    </row>
    <row r="124" spans="1:5" ht="13.5" customHeight="1">
      <c r="A124" s="141" t="s">
        <v>64</v>
      </c>
      <c r="B124" s="65">
        <v>411.49</v>
      </c>
      <c r="C124" s="57" t="s">
        <v>117</v>
      </c>
      <c r="D124" s="8" t="s">
        <v>50</v>
      </c>
    </row>
    <row r="125" spans="1:5" ht="12.6" customHeight="1">
      <c r="A125" s="93">
        <v>42878</v>
      </c>
      <c r="B125" s="65">
        <v>37.57</v>
      </c>
      <c r="C125" s="57" t="s">
        <v>117</v>
      </c>
      <c r="D125" s="64" t="s">
        <v>55</v>
      </c>
    </row>
    <row r="126" spans="1:5" ht="12.6" customHeight="1">
      <c r="A126" s="93">
        <v>42878</v>
      </c>
      <c r="B126" s="65">
        <v>65.83</v>
      </c>
      <c r="C126" s="57" t="s">
        <v>117</v>
      </c>
      <c r="D126" s="64" t="s">
        <v>54</v>
      </c>
    </row>
    <row r="127" spans="1:5" ht="12.6" customHeight="1">
      <c r="A127" s="93">
        <v>42878</v>
      </c>
      <c r="B127" s="65">
        <v>164.35</v>
      </c>
      <c r="C127" s="57" t="s">
        <v>117</v>
      </c>
      <c r="D127" s="1" t="s">
        <v>49</v>
      </c>
      <c r="E127" s="64"/>
    </row>
    <row r="128" spans="1:5" ht="12.6" customHeight="1">
      <c r="A128" s="93">
        <v>42879</v>
      </c>
      <c r="B128" s="65">
        <v>49.83</v>
      </c>
      <c r="C128" s="57" t="s">
        <v>117</v>
      </c>
      <c r="D128" s="64" t="s">
        <v>54</v>
      </c>
    </row>
    <row r="129" spans="1:4" ht="12.6" customHeight="1">
      <c r="A129" s="93">
        <v>42879</v>
      </c>
      <c r="B129" s="65">
        <v>32</v>
      </c>
      <c r="C129" s="57" t="s">
        <v>117</v>
      </c>
      <c r="D129" s="64" t="s">
        <v>55</v>
      </c>
    </row>
    <row r="130" spans="1:4" ht="11.25" customHeight="1">
      <c r="A130" s="93"/>
      <c r="B130" s="65"/>
      <c r="C130" s="57"/>
      <c r="D130" s="8"/>
    </row>
    <row r="131" spans="1:4" ht="12.6" customHeight="1">
      <c r="A131" s="93">
        <v>42880</v>
      </c>
      <c r="B131" s="65">
        <v>28.09</v>
      </c>
      <c r="C131" s="57" t="s">
        <v>119</v>
      </c>
      <c r="D131" s="64" t="s">
        <v>48</v>
      </c>
    </row>
    <row r="132" spans="1:4" ht="14.25" customHeight="1">
      <c r="A132" s="93">
        <v>42881</v>
      </c>
      <c r="B132" s="65">
        <v>575.04</v>
      </c>
      <c r="C132" s="57" t="s">
        <v>119</v>
      </c>
      <c r="D132" s="8" t="s">
        <v>50</v>
      </c>
    </row>
    <row r="133" spans="1:4" ht="12.75" customHeight="1">
      <c r="A133" s="93">
        <v>42881</v>
      </c>
      <c r="B133" s="65">
        <v>63.04</v>
      </c>
      <c r="C133" s="57" t="s">
        <v>119</v>
      </c>
      <c r="D133" s="64" t="s">
        <v>54</v>
      </c>
    </row>
    <row r="134" spans="1:4" ht="12.75" customHeight="1">
      <c r="A134" s="93">
        <v>42881</v>
      </c>
      <c r="B134" s="65">
        <v>67.13</v>
      </c>
      <c r="C134" s="57" t="s">
        <v>119</v>
      </c>
      <c r="D134" s="64" t="s">
        <v>54</v>
      </c>
    </row>
    <row r="135" spans="1:4" ht="12" customHeight="1">
      <c r="A135" s="93"/>
      <c r="B135" s="65"/>
      <c r="C135" s="57"/>
      <c r="D135" s="64"/>
    </row>
    <row r="136" spans="1:4" ht="13.5" customHeight="1">
      <c r="A136" s="93">
        <v>42885</v>
      </c>
      <c r="B136" s="65">
        <v>351.23</v>
      </c>
      <c r="C136" s="57" t="s">
        <v>141</v>
      </c>
      <c r="D136" s="8" t="s">
        <v>50</v>
      </c>
    </row>
    <row r="137" spans="1:4" ht="12.6" customHeight="1">
      <c r="A137" s="93">
        <v>42885</v>
      </c>
      <c r="B137" s="65">
        <v>28.09</v>
      </c>
      <c r="C137" s="57" t="s">
        <v>141</v>
      </c>
      <c r="D137" s="64" t="s">
        <v>48</v>
      </c>
    </row>
    <row r="138" spans="1:4">
      <c r="A138" s="95">
        <v>42885</v>
      </c>
      <c r="B138" s="106">
        <v>66.959999999999994</v>
      </c>
      <c r="C138" s="57" t="s">
        <v>141</v>
      </c>
      <c r="D138" s="1" t="s">
        <v>54</v>
      </c>
    </row>
    <row r="139" spans="1:4">
      <c r="A139" s="10"/>
      <c r="B139" s="105"/>
      <c r="C139" s="57"/>
      <c r="D139" s="57"/>
    </row>
    <row r="140" spans="1:4" ht="19.5" customHeight="1">
      <c r="A140" s="43" t="s">
        <v>4</v>
      </c>
      <c r="B140" s="109">
        <f>SUM(B47:B139)</f>
        <v>10911.369999999994</v>
      </c>
      <c r="C140" s="57"/>
      <c r="D140" s="57"/>
    </row>
    <row r="141" spans="1:4" ht="19.5" customHeight="1">
      <c r="A141" s="62" t="s">
        <v>15</v>
      </c>
      <c r="B141" s="110"/>
      <c r="C141" s="72"/>
      <c r="D141" s="34"/>
    </row>
    <row r="142" spans="1:4" s="32" customFormat="1" ht="25.5" customHeight="1">
      <c r="A142" s="29" t="s">
        <v>0</v>
      </c>
      <c r="B142" s="102" t="s">
        <v>76</v>
      </c>
      <c r="C142" s="30" t="s">
        <v>84</v>
      </c>
      <c r="D142" s="30" t="s">
        <v>11</v>
      </c>
    </row>
    <row r="143" spans="1:4" ht="12.75" customHeight="1">
      <c r="A143" s="74">
        <v>42614</v>
      </c>
      <c r="B143" s="105">
        <v>15.39</v>
      </c>
      <c r="C143" s="57"/>
      <c r="D143" s="57" t="s">
        <v>55</v>
      </c>
    </row>
    <row r="144" spans="1:4" ht="12.75" customHeight="1">
      <c r="A144" s="93">
        <v>42843</v>
      </c>
      <c r="B144" s="105">
        <v>99.65</v>
      </c>
      <c r="C144" s="57" t="s">
        <v>118</v>
      </c>
      <c r="D144" s="57" t="s">
        <v>55</v>
      </c>
    </row>
    <row r="145" spans="1:4" ht="12.75" customHeight="1">
      <c r="A145" s="10"/>
      <c r="B145" s="105"/>
      <c r="C145" s="57"/>
      <c r="D145" s="57"/>
    </row>
    <row r="146" spans="1:4" ht="12.75" hidden="1" customHeight="1">
      <c r="A146" s="10"/>
      <c r="B146" s="105"/>
      <c r="C146" s="57"/>
      <c r="D146" s="57"/>
    </row>
    <row r="147" spans="1:4" ht="19.5" customHeight="1">
      <c r="A147" s="43" t="s">
        <v>4</v>
      </c>
      <c r="B147" s="109">
        <f>SUM(B143:B146)</f>
        <v>115.04</v>
      </c>
      <c r="C147" s="57"/>
      <c r="D147" s="57"/>
    </row>
    <row r="148" spans="1:4" s="8" customFormat="1" ht="34.5" customHeight="1">
      <c r="A148" s="33" t="s">
        <v>7</v>
      </c>
      <c r="B148" s="111">
        <f>B44+B140+B147</f>
        <v>18093.999999999993</v>
      </c>
      <c r="C148" s="73"/>
      <c r="D148" s="73"/>
    </row>
    <row r="149" spans="1:4" s="44" customFormat="1">
      <c r="A149" s="57"/>
      <c r="B149" s="112"/>
      <c r="C149" s="42"/>
      <c r="D149" s="42"/>
    </row>
    <row r="150" spans="1:4">
      <c r="A150" s="28"/>
      <c r="B150" s="105"/>
      <c r="C150" s="57"/>
      <c r="D150" s="57"/>
    </row>
    <row r="151" spans="1:4">
      <c r="A151" s="28"/>
      <c r="B151" s="105"/>
      <c r="C151" s="57"/>
      <c r="D151" s="57"/>
    </row>
    <row r="152" spans="1:4">
      <c r="A152" s="28"/>
      <c r="B152" s="105"/>
      <c r="C152" s="57"/>
      <c r="D152" s="57"/>
    </row>
    <row r="153" spans="1:4">
      <c r="A153" s="28"/>
      <c r="B153" s="105"/>
      <c r="C153" s="57"/>
      <c r="D153" s="57"/>
    </row>
    <row r="154" spans="1:4">
      <c r="A154" s="28"/>
      <c r="B154" s="105"/>
      <c r="C154" s="57"/>
      <c r="D154" s="57"/>
    </row>
    <row r="155" spans="1:4">
      <c r="A155" s="28"/>
      <c r="B155" s="105"/>
      <c r="C155" s="57"/>
      <c r="D155" s="57"/>
    </row>
    <row r="156" spans="1:4">
      <c r="A156" s="28"/>
      <c r="B156" s="105"/>
      <c r="C156" s="57"/>
      <c r="D156" s="57"/>
    </row>
    <row r="157" spans="1:4">
      <c r="A157" s="28"/>
      <c r="B157" s="105"/>
      <c r="C157" s="57"/>
      <c r="D157" s="57"/>
    </row>
    <row r="158" spans="1:4">
      <c r="A158" s="28"/>
      <c r="B158" s="105"/>
      <c r="C158" s="57"/>
      <c r="D158" s="57"/>
    </row>
    <row r="159" spans="1:4">
      <c r="A159" s="28"/>
      <c r="B159" s="105"/>
      <c r="C159" s="57"/>
      <c r="D159" s="57"/>
    </row>
    <row r="160" spans="1:4">
      <c r="A160" s="28"/>
      <c r="B160" s="105"/>
      <c r="C160" s="57"/>
      <c r="D160" s="57"/>
    </row>
  </sheetData>
  <printOptions gridLines="1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opLeftCell="A19" zoomScaleNormal="100" workbookViewId="0">
      <selection activeCell="B36" sqref="B36"/>
    </sheetView>
  </sheetViews>
  <sheetFormatPr defaultColWidth="9.140625" defaultRowHeight="12.75"/>
  <cols>
    <col min="1" max="1" width="23.5703125" style="79" customWidth="1"/>
    <col min="2" max="2" width="23.5703125" style="113" customWidth="1"/>
    <col min="3" max="3" width="35.85546875" style="79" customWidth="1"/>
    <col min="4" max="6" width="27.5703125" style="79" customWidth="1"/>
    <col min="7" max="7" width="20.140625" style="14" customWidth="1"/>
    <col min="8" max="16384" width="9.140625" style="14"/>
  </cols>
  <sheetData>
    <row r="1" spans="1:7" ht="36" customHeight="1">
      <c r="A1" s="80" t="s">
        <v>24</v>
      </c>
      <c r="B1" s="80"/>
      <c r="C1" s="80"/>
      <c r="D1" s="80"/>
      <c r="E1" s="124"/>
      <c r="F1" s="80"/>
    </row>
    <row r="2" spans="1:7" ht="36" customHeight="1">
      <c r="A2" s="38" t="s">
        <v>8</v>
      </c>
      <c r="B2" s="84" t="s">
        <v>37</v>
      </c>
      <c r="C2" s="84"/>
      <c r="D2" s="84"/>
      <c r="E2" s="67"/>
      <c r="F2" s="84"/>
      <c r="G2" s="39"/>
    </row>
    <row r="3" spans="1:7" ht="36" customHeight="1">
      <c r="A3" s="38" t="s">
        <v>9</v>
      </c>
      <c r="B3" s="85" t="s">
        <v>36</v>
      </c>
      <c r="C3" s="85"/>
      <c r="D3" s="85"/>
      <c r="E3" s="68"/>
      <c r="F3" s="85"/>
      <c r="G3" s="40"/>
    </row>
    <row r="4" spans="1:7" ht="36" customHeight="1">
      <c r="A4" s="38" t="s">
        <v>3</v>
      </c>
      <c r="B4" s="85" t="str">
        <f>Travel!B4</f>
        <v>12 July 2016 to 30 June 2017 (or specify applicable part year)</v>
      </c>
      <c r="C4" s="85"/>
      <c r="D4" s="85"/>
      <c r="E4" s="68"/>
      <c r="F4" s="85"/>
      <c r="G4" s="40"/>
    </row>
    <row r="5" spans="1:7" s="13" customFormat="1" ht="35.25" customHeight="1">
      <c r="A5" s="86" t="s">
        <v>28</v>
      </c>
      <c r="B5" s="87"/>
      <c r="C5" s="88"/>
      <c r="D5" s="88"/>
      <c r="E5" s="88"/>
      <c r="F5" s="89"/>
    </row>
    <row r="6" spans="1:7" s="13" customFormat="1" ht="35.25" customHeight="1">
      <c r="A6" s="81" t="s">
        <v>32</v>
      </c>
      <c r="B6" s="82"/>
      <c r="C6" s="82"/>
      <c r="D6" s="82"/>
      <c r="E6" s="82"/>
      <c r="F6" s="83"/>
    </row>
    <row r="7" spans="1:7" s="3" customFormat="1" ht="30.95" customHeight="1">
      <c r="A7" s="77" t="s">
        <v>21</v>
      </c>
      <c r="B7" s="78"/>
      <c r="C7" s="5"/>
      <c r="D7" s="5"/>
      <c r="E7" s="5"/>
      <c r="F7" s="17"/>
    </row>
    <row r="8" spans="1:7" ht="25.5">
      <c r="A8" s="18" t="s">
        <v>0</v>
      </c>
      <c r="B8" s="102" t="s">
        <v>134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>
      <c r="A9" s="120">
        <v>42552</v>
      </c>
      <c r="B9" s="113">
        <v>126.53</v>
      </c>
      <c r="C9" s="57" t="s">
        <v>69</v>
      </c>
      <c r="D9" s="57" t="s">
        <v>147</v>
      </c>
      <c r="E9" s="8" t="s">
        <v>133</v>
      </c>
      <c r="F9" s="57" t="s">
        <v>130</v>
      </c>
      <c r="G9" s="121"/>
    </row>
    <row r="10" spans="1:7" s="1" customFormat="1">
      <c r="A10" s="92">
        <v>42614</v>
      </c>
      <c r="B10" s="104">
        <v>33.39</v>
      </c>
      <c r="C10" s="57" t="s">
        <v>75</v>
      </c>
      <c r="D10" s="1" t="s">
        <v>157</v>
      </c>
      <c r="E10" s="8" t="s">
        <v>158</v>
      </c>
      <c r="F10" s="57" t="s">
        <v>130</v>
      </c>
      <c r="G10" s="121"/>
    </row>
    <row r="11" spans="1:7">
      <c r="A11" s="120">
        <v>42644</v>
      </c>
      <c r="B11" s="113">
        <v>105.66</v>
      </c>
      <c r="C11" s="121" t="s">
        <v>75</v>
      </c>
      <c r="D11" s="57" t="s">
        <v>147</v>
      </c>
      <c r="E11" s="8" t="s">
        <v>159</v>
      </c>
      <c r="F11" s="57" t="s">
        <v>130</v>
      </c>
      <c r="G11" s="123"/>
    </row>
    <row r="12" spans="1:7">
      <c r="A12" s="120">
        <v>42644</v>
      </c>
      <c r="B12" s="113">
        <v>37.299999999999997</v>
      </c>
      <c r="C12" s="8" t="s">
        <v>152</v>
      </c>
      <c r="D12" s="57" t="s">
        <v>148</v>
      </c>
      <c r="E12" s="57" t="s">
        <v>149</v>
      </c>
      <c r="F12" s="57" t="s">
        <v>130</v>
      </c>
      <c r="G12" s="123"/>
    </row>
    <row r="13" spans="1:7">
      <c r="A13" s="93">
        <v>42681</v>
      </c>
      <c r="B13" s="65">
        <v>106.18</v>
      </c>
      <c r="C13" s="121" t="s">
        <v>109</v>
      </c>
      <c r="D13" s="57" t="s">
        <v>147</v>
      </c>
      <c r="E13" s="8" t="s">
        <v>133</v>
      </c>
      <c r="F13" s="57" t="s">
        <v>130</v>
      </c>
      <c r="G13" s="123"/>
    </row>
    <row r="14" spans="1:7" ht="15" customHeight="1">
      <c r="A14" s="93">
        <v>42710</v>
      </c>
      <c r="B14" s="65">
        <v>302.77999999999997</v>
      </c>
      <c r="C14" s="57" t="s">
        <v>126</v>
      </c>
      <c r="D14" s="8" t="s">
        <v>147</v>
      </c>
      <c r="E14" s="8" t="s">
        <v>133</v>
      </c>
      <c r="F14" s="57" t="s">
        <v>130</v>
      </c>
      <c r="G14" s="123"/>
    </row>
    <row r="15" spans="1:7" ht="15" customHeight="1">
      <c r="A15" s="120">
        <v>42705</v>
      </c>
      <c r="B15" s="65">
        <v>158.16999999999999</v>
      </c>
      <c r="C15" s="8" t="s">
        <v>150</v>
      </c>
      <c r="D15" s="8" t="s">
        <v>147</v>
      </c>
      <c r="E15" s="8" t="s">
        <v>133</v>
      </c>
      <c r="F15" s="57" t="s">
        <v>130</v>
      </c>
      <c r="G15" s="123"/>
    </row>
    <row r="16" spans="1:7">
      <c r="A16" s="120">
        <v>42705</v>
      </c>
      <c r="B16" s="65">
        <v>142.16999999999999</v>
      </c>
      <c r="C16" s="123" t="s">
        <v>151</v>
      </c>
      <c r="D16" s="8" t="s">
        <v>147</v>
      </c>
      <c r="E16" s="8" t="s">
        <v>71</v>
      </c>
      <c r="F16" s="57" t="s">
        <v>130</v>
      </c>
      <c r="G16" s="123"/>
    </row>
    <row r="17" spans="1:7">
      <c r="A17" s="93">
        <v>42765</v>
      </c>
      <c r="B17" s="113">
        <v>182</v>
      </c>
      <c r="C17" s="8" t="s">
        <v>152</v>
      </c>
      <c r="D17" s="65" t="s">
        <v>147</v>
      </c>
      <c r="E17" s="8" t="s">
        <v>153</v>
      </c>
      <c r="F17" s="57" t="s">
        <v>130</v>
      </c>
      <c r="G17" s="123"/>
    </row>
    <row r="18" spans="1:7" s="134" customFormat="1" ht="12" customHeight="1">
      <c r="A18" s="138">
        <v>42736</v>
      </c>
      <c r="B18" s="104">
        <v>25.04</v>
      </c>
      <c r="C18" s="8" t="s">
        <v>154</v>
      </c>
      <c r="D18" s="134" t="s">
        <v>147</v>
      </c>
      <c r="E18" s="134" t="s">
        <v>155</v>
      </c>
      <c r="F18" s="8" t="s">
        <v>130</v>
      </c>
      <c r="G18" s="8"/>
    </row>
    <row r="19" spans="1:7" s="1" customFormat="1" ht="12.75" customHeight="1">
      <c r="A19" s="93">
        <v>42782</v>
      </c>
      <c r="B19" s="104">
        <v>664</v>
      </c>
      <c r="C19" s="57" t="s">
        <v>108</v>
      </c>
      <c r="D19" s="1" t="s">
        <v>70</v>
      </c>
      <c r="F19" s="57" t="s">
        <v>130</v>
      </c>
      <c r="G19" s="123"/>
    </row>
    <row r="20" spans="1:7" s="1" customFormat="1" ht="12.75" customHeight="1">
      <c r="A20" s="93">
        <v>42789</v>
      </c>
      <c r="B20" s="104">
        <v>560</v>
      </c>
      <c r="C20" s="57" t="s">
        <v>110</v>
      </c>
      <c r="D20" s="1" t="s">
        <v>70</v>
      </c>
      <c r="F20" s="57" t="s">
        <v>130</v>
      </c>
      <c r="G20" s="123"/>
    </row>
    <row r="21" spans="1:7" s="134" customFormat="1" ht="12" customHeight="1">
      <c r="A21" s="138">
        <v>42767</v>
      </c>
      <c r="B21" s="104">
        <v>57.13</v>
      </c>
      <c r="C21" s="8" t="s">
        <v>131</v>
      </c>
      <c r="D21" s="134" t="s">
        <v>132</v>
      </c>
      <c r="E21" s="134" t="s">
        <v>133</v>
      </c>
      <c r="F21" s="8" t="s">
        <v>130</v>
      </c>
      <c r="G21" s="123"/>
    </row>
    <row r="22" spans="1:7" s="1" customFormat="1" ht="12" customHeight="1">
      <c r="A22" s="92">
        <v>42767</v>
      </c>
      <c r="B22" s="104">
        <v>111.3</v>
      </c>
      <c r="C22" s="57"/>
      <c r="D22" s="1" t="s">
        <v>70</v>
      </c>
      <c r="E22" s="1" t="s">
        <v>74</v>
      </c>
      <c r="F22" s="57" t="s">
        <v>130</v>
      </c>
      <c r="G22" s="123"/>
    </row>
    <row r="23" spans="1:7" s="1" customFormat="1" ht="12" customHeight="1">
      <c r="A23" s="93">
        <v>42878</v>
      </c>
      <c r="B23" s="104">
        <v>29.02</v>
      </c>
      <c r="C23" s="57" t="s">
        <v>156</v>
      </c>
      <c r="D23" s="8" t="s">
        <v>148</v>
      </c>
      <c r="E23" s="1" t="s">
        <v>155</v>
      </c>
      <c r="F23" s="57" t="s">
        <v>130</v>
      </c>
      <c r="G23" s="123"/>
    </row>
    <row r="24" spans="1:7" s="1" customFormat="1" ht="12.75" customHeight="1">
      <c r="A24" s="92">
        <v>42856</v>
      </c>
      <c r="B24" s="104">
        <v>63.19</v>
      </c>
      <c r="C24" s="57" t="s">
        <v>126</v>
      </c>
      <c r="D24" s="8" t="s">
        <v>70</v>
      </c>
      <c r="E24" s="64" t="s">
        <v>127</v>
      </c>
      <c r="F24" s="57" t="s">
        <v>130</v>
      </c>
      <c r="G24" s="123"/>
    </row>
    <row r="25" spans="1:7" s="1" customFormat="1" ht="12.75" customHeight="1">
      <c r="A25" s="93">
        <v>42853</v>
      </c>
      <c r="B25" s="104">
        <v>18.97</v>
      </c>
      <c r="C25" s="57" t="s">
        <v>128</v>
      </c>
      <c r="D25" s="8" t="s">
        <v>148</v>
      </c>
      <c r="E25" s="1" t="s">
        <v>65</v>
      </c>
      <c r="F25" s="57" t="s">
        <v>130</v>
      </c>
      <c r="G25" s="121"/>
    </row>
    <row r="26" spans="1:7" ht="11.25" customHeight="1">
      <c r="A26" s="90"/>
      <c r="F26" s="91"/>
    </row>
    <row r="27" spans="1:7" ht="24.95" customHeight="1">
      <c r="A27" s="45" t="s">
        <v>22</v>
      </c>
      <c r="B27" s="122">
        <f>SUM(B9:B26)</f>
        <v>2722.83</v>
      </c>
      <c r="C27" s="19"/>
      <c r="D27" s="20"/>
      <c r="E27" s="20"/>
      <c r="F27" s="2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zoomScaleNormal="100" workbookViewId="0">
      <selection activeCell="C21" sqref="C21"/>
    </sheetView>
  </sheetViews>
  <sheetFormatPr defaultColWidth="9.140625" defaultRowHeight="12.75"/>
  <cols>
    <col min="1" max="3" width="27.5703125" style="24" customWidth="1"/>
    <col min="4" max="4" width="27.5703125" style="131" customWidth="1"/>
    <col min="5" max="5" width="40.28515625" style="24" customWidth="1"/>
    <col min="6" max="16384" width="9.140625" style="25"/>
  </cols>
  <sheetData>
    <row r="1" spans="1:7" ht="36" customHeight="1">
      <c r="A1" s="149" t="s">
        <v>24</v>
      </c>
      <c r="B1" s="149"/>
      <c r="C1" s="149"/>
      <c r="D1" s="149"/>
      <c r="E1" s="149"/>
      <c r="F1" s="47"/>
    </row>
    <row r="2" spans="1:7" ht="36" customHeight="1">
      <c r="A2" s="38" t="s">
        <v>8</v>
      </c>
      <c r="B2" s="152" t="str">
        <f>Travel!B2</f>
        <v>Ministry of Transport</v>
      </c>
      <c r="C2" s="152"/>
      <c r="D2" s="152"/>
      <c r="E2" s="152"/>
      <c r="F2" s="39"/>
      <c r="G2" s="39"/>
    </row>
    <row r="3" spans="1:7" ht="36" customHeight="1">
      <c r="A3" s="38" t="s">
        <v>9</v>
      </c>
      <c r="B3" s="153" t="str">
        <f>Travel!B3</f>
        <v>Peter Mersi</v>
      </c>
      <c r="C3" s="153"/>
      <c r="D3" s="153"/>
      <c r="E3" s="153"/>
      <c r="F3" s="40"/>
      <c r="G3" s="40"/>
    </row>
    <row r="4" spans="1:7" ht="36" customHeight="1">
      <c r="A4" s="38" t="s">
        <v>3</v>
      </c>
      <c r="B4" s="154" t="str">
        <f>Travel!B4</f>
        <v>12 July 2016 to 30 June 2017 (or specify applicable part year)</v>
      </c>
      <c r="C4" s="153"/>
      <c r="D4" s="153"/>
      <c r="E4" s="153"/>
      <c r="F4" s="40"/>
      <c r="G4" s="40"/>
    </row>
    <row r="5" spans="1:7" ht="36" customHeight="1">
      <c r="A5" s="155" t="s">
        <v>82</v>
      </c>
      <c r="B5" s="156"/>
      <c r="C5" s="156"/>
      <c r="D5" s="156"/>
      <c r="E5" s="157"/>
    </row>
    <row r="6" spans="1:7" ht="20.100000000000001" customHeight="1">
      <c r="A6" s="150" t="s">
        <v>30</v>
      </c>
      <c r="B6" s="150"/>
      <c r="C6" s="150"/>
      <c r="D6" s="150"/>
      <c r="E6" s="151"/>
      <c r="F6" s="41"/>
      <c r="G6" s="41"/>
    </row>
    <row r="7" spans="1:7" ht="20.25" customHeight="1">
      <c r="A7" s="22" t="s">
        <v>20</v>
      </c>
      <c r="B7" s="5"/>
      <c r="C7" s="5"/>
      <c r="D7" s="130"/>
      <c r="E7" s="17"/>
    </row>
    <row r="8" spans="1:7" ht="25.5">
      <c r="A8" s="18" t="s">
        <v>0</v>
      </c>
      <c r="B8" s="2" t="s">
        <v>80</v>
      </c>
      <c r="C8" s="2" t="s">
        <v>26</v>
      </c>
      <c r="D8" s="115" t="s">
        <v>81</v>
      </c>
      <c r="E8" s="9" t="s">
        <v>33</v>
      </c>
    </row>
    <row r="9" spans="1:7">
      <c r="A9" s="136">
        <v>42845</v>
      </c>
      <c r="B9" s="127" t="s">
        <v>124</v>
      </c>
      <c r="C9" s="127" t="s">
        <v>125</v>
      </c>
      <c r="D9" s="126">
        <v>100</v>
      </c>
      <c r="E9" s="128"/>
    </row>
    <row r="10" spans="1:7" ht="25.5">
      <c r="A10" s="137">
        <v>42878</v>
      </c>
      <c r="B10" s="79" t="s">
        <v>123</v>
      </c>
      <c r="C10" s="79" t="s">
        <v>121</v>
      </c>
      <c r="D10" s="113">
        <v>100</v>
      </c>
      <c r="E10" s="91" t="s">
        <v>122</v>
      </c>
    </row>
    <row r="11" spans="1:7">
      <c r="A11" s="35"/>
      <c r="B11" s="36"/>
      <c r="C11" s="36"/>
      <c r="E11" s="37"/>
    </row>
    <row r="12" spans="1:7" ht="27.95" customHeight="1">
      <c r="A12" s="23" t="s">
        <v>23</v>
      </c>
      <c r="B12" s="48" t="s">
        <v>19</v>
      </c>
      <c r="C12" s="19"/>
      <c r="D12" s="132">
        <f>SUM(D9:D11)</f>
        <v>200</v>
      </c>
      <c r="E12" s="21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Normal="100" workbookViewId="0">
      <selection activeCell="D25" sqref="D25"/>
    </sheetView>
  </sheetViews>
  <sheetFormatPr defaultColWidth="9.140625" defaultRowHeight="12.75"/>
  <cols>
    <col min="1" max="1" width="23.5703125" style="11" customWidth="1"/>
    <col min="2" max="2" width="23.5703125" style="119" customWidth="1"/>
    <col min="3" max="5" width="27.5703125" style="11" customWidth="1"/>
    <col min="6" max="16384" width="9.140625" style="12"/>
  </cols>
  <sheetData>
    <row r="1" spans="1:5" ht="36" customHeight="1">
      <c r="A1" s="158" t="s">
        <v>24</v>
      </c>
      <c r="B1" s="159"/>
      <c r="C1" s="159"/>
      <c r="D1" s="159"/>
      <c r="E1" s="160"/>
    </row>
    <row r="2" spans="1:5" ht="36" customHeight="1">
      <c r="A2" s="38" t="s">
        <v>8</v>
      </c>
      <c r="B2" s="163" t="str">
        <f>Travel!B2</f>
        <v>Ministry of Transport</v>
      </c>
      <c r="C2" s="164"/>
      <c r="D2" s="164"/>
      <c r="E2" s="165"/>
    </row>
    <row r="3" spans="1:5" ht="36" customHeight="1">
      <c r="A3" s="38" t="s">
        <v>9</v>
      </c>
      <c r="B3" s="166" t="str">
        <f>Travel!B3</f>
        <v>Peter Mersi</v>
      </c>
      <c r="C3" s="167"/>
      <c r="D3" s="167"/>
      <c r="E3" s="168"/>
    </row>
    <row r="4" spans="1:5" ht="36" customHeight="1">
      <c r="A4" s="38" t="s">
        <v>3</v>
      </c>
      <c r="B4" s="169" t="str">
        <f>Travel!B4</f>
        <v>12 July 2016 to 30 June 2017 (or specify applicable part year)</v>
      </c>
      <c r="C4" s="162"/>
      <c r="D4" s="162"/>
      <c r="E4" s="170"/>
    </row>
    <row r="5" spans="1:5" ht="36" customHeight="1">
      <c r="A5" s="172" t="s">
        <v>6</v>
      </c>
      <c r="B5" s="162"/>
      <c r="C5" s="162"/>
      <c r="D5" s="162"/>
      <c r="E5" s="170"/>
    </row>
    <row r="6" spans="1:5" ht="36" customHeight="1">
      <c r="A6" s="171" t="s">
        <v>29</v>
      </c>
      <c r="B6" s="162"/>
      <c r="C6" s="162"/>
      <c r="D6" s="162"/>
      <c r="E6" s="170"/>
    </row>
    <row r="7" spans="1:5" ht="36" customHeight="1">
      <c r="A7" s="161" t="s">
        <v>6</v>
      </c>
      <c r="B7" s="162"/>
      <c r="C7" s="5"/>
      <c r="D7" s="5"/>
      <c r="E7" s="17"/>
    </row>
    <row r="8" spans="1:5" ht="25.5">
      <c r="A8" s="18" t="s">
        <v>0</v>
      </c>
      <c r="B8" s="115" t="s">
        <v>76</v>
      </c>
      <c r="C8" s="2" t="s">
        <v>78</v>
      </c>
      <c r="D8" s="2" t="s">
        <v>79</v>
      </c>
      <c r="E8" s="9" t="s">
        <v>2</v>
      </c>
    </row>
    <row r="9" spans="1:5">
      <c r="A9" s="125">
        <v>42552</v>
      </c>
      <c r="B9" s="126">
        <v>35.94</v>
      </c>
      <c r="C9" s="127" t="s">
        <v>86</v>
      </c>
      <c r="D9" s="127"/>
      <c r="E9" s="128"/>
    </row>
    <row r="10" spans="1:5">
      <c r="A10" s="125">
        <v>42583</v>
      </c>
      <c r="B10" s="126">
        <v>64.2</v>
      </c>
      <c r="C10" s="127" t="s">
        <v>86</v>
      </c>
      <c r="D10" s="127"/>
      <c r="E10" s="128"/>
    </row>
    <row r="11" spans="1:5">
      <c r="A11" s="125">
        <v>42614</v>
      </c>
      <c r="B11" s="126">
        <v>71.45</v>
      </c>
      <c r="C11" s="127" t="s">
        <v>86</v>
      </c>
      <c r="D11" s="127"/>
      <c r="E11" s="128"/>
    </row>
    <row r="12" spans="1:5">
      <c r="A12" s="125">
        <v>42644</v>
      </c>
      <c r="B12" s="126">
        <v>42.05</v>
      </c>
      <c r="C12" s="127" t="s">
        <v>86</v>
      </c>
      <c r="D12" s="127"/>
      <c r="E12" s="128"/>
    </row>
    <row r="13" spans="1:5">
      <c r="A13" s="114">
        <v>42675</v>
      </c>
      <c r="B13" s="113">
        <v>86.03</v>
      </c>
      <c r="C13" s="127" t="s">
        <v>86</v>
      </c>
      <c r="D13" s="79"/>
      <c r="E13" s="91"/>
    </row>
    <row r="14" spans="1:5">
      <c r="A14" s="114">
        <v>42705</v>
      </c>
      <c r="B14" s="113">
        <v>27.05</v>
      </c>
      <c r="C14" s="127" t="s">
        <v>86</v>
      </c>
      <c r="D14" s="79"/>
      <c r="E14" s="79"/>
    </row>
    <row r="15" spans="1:5" ht="38.25">
      <c r="A15" s="114">
        <v>42705</v>
      </c>
      <c r="B15" s="65">
        <v>378.26</v>
      </c>
      <c r="C15" s="79"/>
      <c r="D15" s="8" t="s">
        <v>129</v>
      </c>
      <c r="E15" s="12"/>
    </row>
    <row r="16" spans="1:5" ht="25.5">
      <c r="A16" s="114">
        <v>42705</v>
      </c>
      <c r="B16" s="65">
        <v>92.6</v>
      </c>
      <c r="C16" s="79"/>
      <c r="D16" s="8" t="s">
        <v>72</v>
      </c>
      <c r="E16" s="12"/>
    </row>
    <row r="17" spans="1:9">
      <c r="A17" s="114">
        <v>42705</v>
      </c>
      <c r="B17" s="65">
        <v>93.82</v>
      </c>
      <c r="C17" s="79"/>
      <c r="D17" s="64" t="s">
        <v>73</v>
      </c>
      <c r="E17" s="12"/>
    </row>
    <row r="18" spans="1:9">
      <c r="A18" s="114">
        <v>42736</v>
      </c>
      <c r="B18" s="65">
        <v>27.55</v>
      </c>
      <c r="C18" s="127" t="s">
        <v>86</v>
      </c>
      <c r="D18" s="64"/>
      <c r="E18" s="12"/>
    </row>
    <row r="19" spans="1:9">
      <c r="A19" s="114">
        <v>42767</v>
      </c>
      <c r="B19" s="65">
        <v>27.05</v>
      </c>
      <c r="C19" s="127" t="s">
        <v>86</v>
      </c>
      <c r="D19" s="64"/>
      <c r="E19" s="12"/>
    </row>
    <row r="20" spans="1:9" s="146" customFormat="1">
      <c r="A20" s="144">
        <v>42795</v>
      </c>
      <c r="B20" s="65">
        <v>47.95</v>
      </c>
      <c r="C20" s="145" t="s">
        <v>86</v>
      </c>
      <c r="D20" s="64"/>
    </row>
    <row r="21" spans="1:9" s="146" customFormat="1">
      <c r="A21" s="144">
        <v>42795</v>
      </c>
      <c r="B21" s="147">
        <v>5250</v>
      </c>
      <c r="C21" s="8" t="s">
        <v>68</v>
      </c>
      <c r="D21" s="8" t="s">
        <v>160</v>
      </c>
      <c r="E21" s="148"/>
    </row>
    <row r="22" spans="1:9" s="146" customFormat="1">
      <c r="A22" s="144">
        <v>42826</v>
      </c>
      <c r="B22" s="147">
        <v>26.15</v>
      </c>
      <c r="C22" s="145" t="s">
        <v>86</v>
      </c>
      <c r="D22" s="129"/>
      <c r="E22" s="148"/>
    </row>
    <row r="23" spans="1:9" s="146" customFormat="1">
      <c r="A23" s="144">
        <v>42856</v>
      </c>
      <c r="B23" s="147">
        <v>11.79</v>
      </c>
      <c r="C23" s="145" t="s">
        <v>86</v>
      </c>
      <c r="D23" s="129"/>
      <c r="E23" s="148"/>
    </row>
    <row r="24" spans="1:9" s="146" customFormat="1">
      <c r="A24" s="144">
        <v>42856</v>
      </c>
      <c r="B24" s="147">
        <v>6022.17</v>
      </c>
      <c r="C24" s="8" t="s">
        <v>68</v>
      </c>
      <c r="D24" s="8" t="s">
        <v>160</v>
      </c>
      <c r="E24" s="148"/>
    </row>
    <row r="25" spans="1:9">
      <c r="A25" s="114">
        <v>42887</v>
      </c>
      <c r="B25" s="113">
        <v>67.59</v>
      </c>
      <c r="C25" s="127" t="s">
        <v>86</v>
      </c>
      <c r="D25" s="79"/>
      <c r="E25" s="91"/>
    </row>
    <row r="26" spans="1:9" customFormat="1">
      <c r="A26" s="140">
        <v>42873</v>
      </c>
      <c r="B26" s="65">
        <v>48.46</v>
      </c>
      <c r="C26" s="64" t="s">
        <v>140</v>
      </c>
      <c r="D26" s="8"/>
      <c r="E26" s="64"/>
      <c r="F26" s="64"/>
      <c r="G26" s="64"/>
      <c r="H26" s="64"/>
      <c r="I26" s="12"/>
    </row>
    <row r="27" spans="1:9" customFormat="1">
      <c r="A27" s="8" t="s">
        <v>35</v>
      </c>
      <c r="B27" s="65">
        <v>48.53</v>
      </c>
      <c r="C27" s="64" t="s">
        <v>140</v>
      </c>
      <c r="D27" s="8"/>
      <c r="E27" s="64"/>
      <c r="F27" s="64"/>
      <c r="G27" s="64"/>
      <c r="H27" s="64"/>
      <c r="I27" s="12"/>
    </row>
    <row r="28" spans="1:9">
      <c r="A28" s="90"/>
      <c r="B28" s="113"/>
      <c r="C28" s="79"/>
      <c r="D28" s="79"/>
      <c r="E28" s="91"/>
    </row>
    <row r="29" spans="1:9" ht="14.1" customHeight="1">
      <c r="A29" s="27" t="s">
        <v>14</v>
      </c>
      <c r="B29" s="116">
        <f>SUM(B13:B28)</f>
        <v>12254.999999999998</v>
      </c>
      <c r="C29" s="15"/>
      <c r="D29" s="16"/>
      <c r="E29" s="26"/>
    </row>
    <row r="30" spans="1:9" ht="14.1" customHeight="1">
      <c r="A30" s="46"/>
      <c r="B30" s="116"/>
      <c r="C30" s="15"/>
      <c r="D30" s="16"/>
      <c r="E30" s="55"/>
    </row>
    <row r="31" spans="1:9" ht="14.1" customHeight="1">
      <c r="A31" s="49"/>
      <c r="B31" s="117"/>
      <c r="C31" s="50"/>
      <c r="D31" s="50"/>
      <c r="E31" s="51"/>
    </row>
    <row r="32" spans="1:9">
      <c r="A32" s="52"/>
      <c r="B32" s="118"/>
      <c r="C32" s="53"/>
      <c r="D32" s="53"/>
      <c r="E32" s="54"/>
      <c r="F32" s="14"/>
    </row>
    <row r="33" spans="1:6">
      <c r="A33" s="90"/>
      <c r="B33" s="113"/>
      <c r="C33" s="79"/>
      <c r="D33" s="79"/>
      <c r="E33" s="79"/>
      <c r="F33" s="14"/>
    </row>
    <row r="34" spans="1:6">
      <c r="A34" s="90"/>
      <c r="B34" s="113"/>
      <c r="C34" s="79"/>
      <c r="D34" s="79"/>
      <c r="E34" s="79"/>
      <c r="F34" s="14"/>
    </row>
    <row r="35" spans="1:6">
      <c r="A35" s="90"/>
      <c r="B35" s="113"/>
      <c r="C35" s="79"/>
      <c r="D35" s="79"/>
      <c r="E35" s="79"/>
      <c r="F35" s="14"/>
    </row>
    <row r="36" spans="1:6">
      <c r="A36" s="90"/>
      <c r="B36" s="113"/>
      <c r="C36" s="79"/>
      <c r="D36" s="79"/>
      <c r="E36" s="79"/>
      <c r="F36" s="14"/>
    </row>
    <row r="37" spans="1:6">
      <c r="A37" s="79"/>
      <c r="B37" s="113"/>
      <c r="C37" s="79"/>
      <c r="D37" s="79"/>
      <c r="E37" s="79"/>
    </row>
    <row r="38" spans="1:6">
      <c r="A38" s="79"/>
      <c r="B38" s="113"/>
      <c r="C38" s="79"/>
      <c r="D38" s="79"/>
      <c r="E38" s="79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2017-07-30T23:49:54Z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2038967862</vt:i4>
  </property>
  <property fmtid="{D5CDD505-2E9C-101B-9397-08002B2CF9AE}" pid="3" name="_NewReviewCycle">
    <vt:lpwstr/>
  </property>
  <property fmtid="{D5CDD505-2E9C-101B-9397-08002B2CF9AE}" pid="4" name="_PreviousAdHocReviewCycleID">
    <vt:i4>2038967862</vt:i4>
  </property>
  <property fmtid="{D5CDD505-2E9C-101B-9397-08002B2CF9AE}" pid="5" name="_ReviewingToolsShownOnce">
    <vt:lpwstr/>
  </property>
</Properties>
</file>